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0" i="1" l="1"/>
  <c r="H60" i="1" s="1"/>
  <c r="J60" i="1" s="1"/>
  <c r="J59" i="1"/>
  <c r="I59" i="1"/>
  <c r="H59" i="1"/>
  <c r="C59" i="1"/>
  <c r="C58" i="1"/>
  <c r="I57" i="1"/>
  <c r="H57" i="1"/>
  <c r="J57" i="1" s="1"/>
  <c r="C57" i="1"/>
  <c r="I56" i="1"/>
  <c r="H56" i="1"/>
  <c r="E56" i="1"/>
  <c r="J56" i="1" s="1"/>
  <c r="C56" i="1"/>
  <c r="I55" i="1"/>
  <c r="H55" i="1"/>
  <c r="J55" i="1" s="1"/>
  <c r="I54" i="1"/>
  <c r="H54" i="1"/>
  <c r="E54" i="1"/>
  <c r="J54" i="1" s="1"/>
  <c r="C54" i="1"/>
  <c r="J27" i="1"/>
  <c r="J26" i="1"/>
  <c r="J25" i="1"/>
</calcChain>
</file>

<file path=xl/comments1.xml><?xml version="1.0" encoding="utf-8"?>
<comments xmlns="http://schemas.openxmlformats.org/spreadsheetml/2006/main">
  <authors>
    <author>dlidskiy</author>
  </authors>
  <commentList>
    <comment ref="B18" author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  <comment ref="B19" author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</commentList>
</comments>
</file>

<file path=xl/sharedStrings.xml><?xml version="1.0" encoding="utf-8"?>
<sst xmlns="http://schemas.openxmlformats.org/spreadsheetml/2006/main" count="192" uniqueCount="147">
  <si>
    <r>
      <rPr>
        <sz val="10"/>
        <color indexed="9"/>
        <rFont val="Arial Cyr"/>
        <charset val="204"/>
      </rPr>
      <t>____________</t>
    </r>
    <r>
      <rPr>
        <sz val="10"/>
        <color indexed="12"/>
        <rFont val="Arial Cyr"/>
        <charset val="204"/>
      </rPr>
      <t>TITLE</t>
    </r>
    <r>
      <rPr>
        <sz val="10"/>
        <color indexed="9"/>
        <rFont val="Arial Cyr"/>
        <charset val="204"/>
      </rPr>
      <t>___________</t>
    </r>
  </si>
  <si>
    <t>Ежемесячный охват - 850 000 UV (Google analytics)</t>
  </si>
  <si>
    <t>СТАНДАРТНЫЕ БАННЕРЫ</t>
  </si>
  <si>
    <t>Формат размещения</t>
  </si>
  <si>
    <t>Позиция</t>
  </si>
  <si>
    <t>CPM</t>
  </si>
  <si>
    <t>Показы / охват (неделя)</t>
  </si>
  <si>
    <t>superleaderboard 100%x250 desktop + 300х250 mobile</t>
  </si>
  <si>
    <t>все страницы, шапка</t>
  </si>
  <si>
    <t>100 000 / 50 000</t>
  </si>
  <si>
    <t>leaderboard 970х250 desktop + 300х250 mobile</t>
  </si>
  <si>
    <t>правый боковой 300х600</t>
  </si>
  <si>
    <t>все страницы, справа 1-й экран</t>
  </si>
  <si>
    <t>правый боковой №2 300х600</t>
  </si>
  <si>
    <t>все страницы, справа 2-й экран</t>
  </si>
  <si>
    <t>sticky banner/непроскролливаемая перетяжка 728х90</t>
  </si>
  <si>
    <t>все страницы, под контентом</t>
  </si>
  <si>
    <t>50 000 /25 000</t>
  </si>
  <si>
    <t xml:space="preserve">ТГБ для анонсирования спецпроектов 316х196 </t>
  </si>
  <si>
    <t>все страницы, 2-й экран</t>
  </si>
  <si>
    <t>НЕСТАНДАРТНЫЕ ФОРМАТЫ</t>
  </si>
  <si>
    <t>970х250 расхлоп по наведению (x500)</t>
  </si>
  <si>
    <t>внутр. страницы, RF1</t>
  </si>
  <si>
    <t>300х600 расхлоп при наведении  450x600</t>
  </si>
  <si>
    <t>Кнопка в меню</t>
  </si>
  <si>
    <t>все страницы</t>
  </si>
  <si>
    <t>Брендированная подложка + нестандарт. * только по запросу</t>
  </si>
  <si>
    <t>1400 р. + к прайсу нестандарта</t>
  </si>
  <si>
    <t>* остальные форматы по запросу</t>
  </si>
  <si>
    <t>&lt;&lt; наверх</t>
  </si>
  <si>
    <t>БРЕНДИРОВАНИЕ</t>
  </si>
  <si>
    <t>Пакет</t>
  </si>
  <si>
    <t>Формат*</t>
  </si>
  <si>
    <t>Вид</t>
  </si>
  <si>
    <t>Кол-во показов</t>
  </si>
  <si>
    <t>Охват</t>
  </si>
  <si>
    <t>Стоимость / неделя</t>
  </si>
  <si>
    <t>№1  брендирование</t>
  </si>
  <si>
    <t>внутренние страницы</t>
  </si>
  <si>
    <t>Подложка + 1000х250 + 300х600</t>
  </si>
  <si>
    <t>динамика</t>
  </si>
  <si>
    <t>№2  брендирование</t>
  </si>
  <si>
    <t>все внутренние страницы</t>
  </si>
  <si>
    <t>№3  брендирование</t>
  </si>
  <si>
    <t>MOBILE</t>
  </si>
  <si>
    <t>300х600</t>
  </si>
  <si>
    <t>50 000 / 25 000</t>
  </si>
  <si>
    <t>300х250</t>
  </si>
  <si>
    <t>AdButton (Интерактивная кнопка виджет)</t>
  </si>
  <si>
    <t>AdButton Plus (Интерактивная кнопка виджет с пульсацией)</t>
  </si>
  <si>
    <t>ВИДЕОФОРМАТЫ</t>
  </si>
  <si>
    <t>In-Read (видео реклама внутри тематических редакционных  материалов )</t>
  </si>
  <si>
    <t>внутр. страницы,F1</t>
  </si>
  <si>
    <t>100 000 /25 000</t>
  </si>
  <si>
    <t>СТАТЬИ / КОНКУРСЫ</t>
  </si>
  <si>
    <t>PR размещения</t>
  </si>
  <si>
    <t>Вид размещения</t>
  </si>
  <si>
    <t>Анонс</t>
  </si>
  <si>
    <t>Кол-во показов анонсов</t>
  </si>
  <si>
    <t>Охват по анонсам (уникальный)</t>
  </si>
  <si>
    <t>Стоимость за неделю</t>
  </si>
  <si>
    <t>Эксклюзивное брендирование 1-й экран</t>
  </si>
  <si>
    <r>
      <t>Статья на правах рекламы №1</t>
    </r>
    <r>
      <rPr>
        <b/>
        <sz val="7"/>
        <color rgb="FFFF0000"/>
        <rFont val="Arial Cyr"/>
        <charset val="204"/>
      </rPr>
      <t>*</t>
    </r>
  </si>
  <si>
    <t>до 2500 знаков, до 4 фотографий, 1 ссылка, видео</t>
  </si>
  <si>
    <t xml:space="preserve">Анонс в разделе - 7 дней, ТГБ </t>
  </si>
  <si>
    <t>60 000р 
+ производство 10 000р</t>
  </si>
  <si>
    <r>
      <t xml:space="preserve">25 000р 
+ </t>
    </r>
    <r>
      <rPr>
        <sz val="7"/>
        <color indexed="8"/>
        <rFont val="Arial Cyr"/>
        <charset val="204"/>
      </rPr>
      <t>производство 10 000р</t>
    </r>
  </si>
  <si>
    <r>
      <t>Статья на правах рекламы №2</t>
    </r>
    <r>
      <rPr>
        <b/>
        <sz val="7"/>
        <color rgb="FFFF0000"/>
        <rFont val="Arial Cyr"/>
        <charset val="204"/>
      </rPr>
      <t>*</t>
    </r>
  </si>
  <si>
    <t>до 7000 знаков, до 10 фотографий, до 3 ссылок, видео</t>
  </si>
  <si>
    <t>Анонс в разделе 7 дней + ТГБ, рассылка по 1/2 базы подписчиков</t>
  </si>
  <si>
    <r>
      <t xml:space="preserve">100 000р 
+ </t>
    </r>
    <r>
      <rPr>
        <sz val="7"/>
        <color indexed="8"/>
        <rFont val="Arial Cyr"/>
        <charset val="204"/>
      </rPr>
      <t>производство 14 000р</t>
    </r>
  </si>
  <si>
    <r>
      <t xml:space="preserve">40 000р 
+ </t>
    </r>
    <r>
      <rPr>
        <sz val="7"/>
        <color indexed="8"/>
        <rFont val="Arial Cyr"/>
        <charset val="204"/>
      </rPr>
      <t>производство 10 000р</t>
    </r>
  </si>
  <si>
    <t>Конкурс</t>
  </si>
  <si>
    <t xml:space="preserve">до 2500 знаков, до 4 фотографий, до 1 ссылки, видео                  </t>
  </si>
  <si>
    <t>Редакционный анонс в разделе 7 дней</t>
  </si>
  <si>
    <t>100 000р + производство 8000р</t>
  </si>
  <si>
    <t>50 000р   +   производство   10 000р</t>
  </si>
  <si>
    <t>Вебинар со специалистом минимальный пакет</t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</si>
  <si>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 xml:space="preserve">Гарантированное количество просмотров 20 000   </t>
    </r>
  </si>
  <si>
    <t>Анонс на главной странице соответствующего раздела, ТГБ</t>
  </si>
  <si>
    <t>150 000р 
+ производство от 35 000р (трансляция через одну соцсеть, без анимированной интеграции бренда) или от 70 000 руб. (трансляция через 2-4 соцсети, возможна анимированная интеграция бренда)</t>
  </si>
  <si>
    <t>Вебинар со специалистом расширенный пакет</t>
  </si>
  <si>
    <r>
      <t>Создание специальной страницы, интеграция в вебинар, модерация, 2 недели.</t>
    </r>
    <r>
      <rPr>
        <sz val="7"/>
        <color rgb="FFFF0000"/>
        <rFont val="Arial Cyr"/>
        <charset val="204"/>
      </rPr>
      <t xml:space="preserve"> Гарантированное количество просмотров 35 000   </t>
    </r>
  </si>
  <si>
    <t>Анонс на главной странице соответствующего раздела, ТГБ, пост в TG, VK</t>
  </si>
  <si>
    <t>225 000р 
+ производство от 70 000р (трансляция через 2-4 соцсети, возможна анимированная интеграция бренда)</t>
  </si>
  <si>
    <t>Вебинар со специалистом мега пакет</t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</si>
  <si>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>Гарантированное количество просмотров 70 000</t>
    </r>
  </si>
  <si>
    <t>Анонс на главной странице соответствующего раздела, ТГБ, пост в TG, VK, дополнительное промо в соцсетях</t>
  </si>
  <si>
    <t>300 000р 
+ производство от 70 000рм(трансляция через 2-4 соцсети, возможна анимированная интеграция бренда)</t>
  </si>
  <si>
    <t>*статья остается на сайте 2-3 года, далее либо продляется при условии трафика на ней, либо удаляется, если она уже неактуальна, и ее не читают. Ссылка в статье активна полтора года</t>
  </si>
  <si>
    <t>РЕКЛАМА В СОЦИАЛЬНЫХ СЕТЯХ</t>
  </si>
  <si>
    <t>Таргетированная реклама</t>
  </si>
  <si>
    <t>Кол-во контактов</t>
  </si>
  <si>
    <t>Период</t>
  </si>
  <si>
    <t>Стоимость</t>
  </si>
  <si>
    <t>Техническая стоимость</t>
  </si>
  <si>
    <t>доп.охват</t>
  </si>
  <si>
    <t>Общий охват</t>
  </si>
  <si>
    <t>Пост в VK, ОК</t>
  </si>
  <si>
    <t>закреп на 24 часа</t>
  </si>
  <si>
    <t>Пост в соц.сеть VK + сторис</t>
  </si>
  <si>
    <t>Пост в закреп на 24 часа + сторис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</si>
  <si>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Серия из 5-х сторис в соц.сеть VK</t>
    </r>
  </si>
  <si>
    <t>24 часа</t>
  </si>
  <si>
    <t>Лонгрид в соц.сеть VK (до 2500 знаков, до 2 фотографий, 1 ссылка)</t>
  </si>
  <si>
    <t>&lt;&lt; примеры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</si>
  <si>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Короткое видео в раздел Клипы VK + дублирование в ленту</t>
    </r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</si>
  <si>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Конкурс (анонс пост+сториз, постотчет пост +сториз) в соц.сети VK и ОК</t>
    </r>
  </si>
  <si>
    <t>Пост в соц.сеть OK + сторис</t>
  </si>
  <si>
    <t>СЕЗОННЫЕ КОЭФФИЦИЕНТЫ</t>
  </si>
  <si>
    <t>янв</t>
  </si>
  <si>
    <t>июль</t>
  </si>
  <si>
    <t>фев</t>
  </si>
  <si>
    <t>авг</t>
  </si>
  <si>
    <t>март</t>
  </si>
  <si>
    <t>сен</t>
  </si>
  <si>
    <t>апр</t>
  </si>
  <si>
    <t>окт</t>
  </si>
  <si>
    <t>май</t>
  </si>
  <si>
    <t>нояб</t>
  </si>
  <si>
    <t>июнь</t>
  </si>
  <si>
    <t>дек</t>
  </si>
  <si>
    <t>Наценки</t>
  </si>
  <si>
    <t>Синхронизация</t>
  </si>
  <si>
    <t>Наценка за ретаргетинг  в течение месяца после РК (для данных, собранных при помощи внутреннего пикселя HSD)</t>
  </si>
  <si>
    <t>Наценка за таргентинг по сегменту/сегментам аудитории/тегам</t>
  </si>
  <si>
    <t>Наценка First Impression</t>
  </si>
  <si>
    <t>Наценка за таргентинг по сегменту/сегментам аудитории + Гео Москва, Спб</t>
  </si>
  <si>
    <t>Наценка за частоту</t>
  </si>
  <si>
    <t>Таргетинг по разделам</t>
  </si>
  <si>
    <t>Наценка desktop only</t>
  </si>
  <si>
    <t>Потоковое видео в баннере</t>
  </si>
  <si>
    <t>Наценка за 2-й бренд</t>
  </si>
  <si>
    <t>Наценка за превышение веса баннеров от 10% до 30% от веса, указанного в ТТ</t>
  </si>
  <si>
    <t>Эксклюзив (отсутствие конкурентов на выкупленной странице). Только первый экран, для форматов superleaderboard, правый боковой, брендирование</t>
  </si>
  <si>
    <t>Главная страница</t>
  </si>
  <si>
    <t>Гео таргетинг Москва, МО, Питер</t>
  </si>
  <si>
    <t xml:space="preserve">Гео таргетинг Регионы </t>
  </si>
  <si>
    <t>Таргетинг РФ 100%</t>
  </si>
  <si>
    <t xml:space="preserve">примеры форматов: </t>
  </si>
  <si>
    <t>https://wnbanners.hearst-shkulev-media.ru/</t>
  </si>
  <si>
    <t>Все цены указаны в рублях и без учёта 20% НДС</t>
  </si>
  <si>
    <t>Минимальная стоимость заказа - 100 000 руб. после скидки, без НДС</t>
  </si>
  <si>
    <t>Прайс-лист действителен с 10.04.2022 по 01.06.2022</t>
  </si>
  <si>
    <t>При размещении баннера через внешнюю систему подсчёта статистики, предоставление доступа к статистике - обязательно.</t>
  </si>
  <si>
    <t>Департамент интернет проектов ИД HSmedia + 7 (495) 633-56-46</t>
  </si>
  <si>
    <t>Россия, 115162, Москва, ул. Дербеневская 15, стр. Б., e-mail: wn@hsmedia.ru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</si>
</sst>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\ &quot;₽&quot;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2"/>
      <name val="Arial Cyr"/>
      <charset val="204"/>
    </font>
    <font>
      <sz val="10"/>
      <color indexed="9"/>
      <name val="Arial Cyr"/>
      <charset val="204"/>
    </font>
    <font>
      <sz val="14"/>
      <color indexed="8"/>
      <name val="Arial Cyr"/>
      <charset val="204"/>
    </font>
    <font>
      <b/>
      <sz val="7"/>
      <color indexed="8"/>
      <name val="Arial Cyr"/>
      <charset val="204"/>
    </font>
    <font>
      <sz val="7"/>
      <color theme="1"/>
      <name val="Calibri"/>
      <family val="2"/>
      <charset val="204"/>
      <scheme val="minor"/>
    </font>
    <font>
      <u/>
      <sz val="10"/>
      <color rgb="FFFF0000"/>
      <name val="Arial Cyr"/>
      <charset val="204"/>
    </font>
    <font>
      <sz val="7"/>
      <name val="Arial Cyr"/>
      <charset val="204"/>
    </font>
    <font>
      <sz val="9"/>
      <color theme="1"/>
      <name val="Cambria"/>
      <family val="1"/>
      <charset val="204"/>
      <scheme val="major"/>
    </font>
    <font>
      <b/>
      <sz val="7"/>
      <color rgb="FFFF0000"/>
      <name val="Arial Cyr"/>
      <charset val="204"/>
    </font>
    <font>
      <sz val="7"/>
      <color theme="1"/>
      <name val="Arial Cyr"/>
      <charset val="204"/>
    </font>
    <font>
      <sz val="7"/>
      <color rgb="FFFF0000"/>
      <name val="Arial Cyr"/>
      <charset val="204"/>
    </font>
    <font>
      <sz val="9"/>
      <color rgb="FFFF0000"/>
      <name val="Calibri"/>
      <family val="2"/>
      <charset val="204"/>
      <scheme val="minor"/>
    </font>
    <font>
      <sz val="8"/>
      <color indexed="8"/>
      <name val="Cambria"/>
      <family val="1"/>
      <charset val="204"/>
      <scheme val="major"/>
    </font>
    <font>
      <b/>
      <sz val="8"/>
      <color indexed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u/>
      <sz val="8"/>
      <color indexed="12"/>
      <name val="Arial Cyr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17">
    <xf numFmtId="0" fontId="0" fillId="0" borderId="0" xfId="0"/>
    <xf numFmtId="0" fontId="2" fillId="2" borderId="0" xfId="0" applyFont="1" applyFill="1" applyBorder="1"/>
    <xf numFmtId="0" fontId="4" fillId="3" borderId="0" xfId="2" applyFont="1" applyFill="1" applyAlignment="1" applyProtection="1">
      <alignment horizontal="center" vertical="center"/>
    </xf>
    <xf numFmtId="0" fontId="2" fillId="3" borderId="0" xfId="0" applyFont="1" applyFill="1"/>
    <xf numFmtId="0" fontId="2" fillId="0" borderId="0" xfId="0" applyFont="1"/>
    <xf numFmtId="0" fontId="6" fillId="2" borderId="0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7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164" fontId="2" fillId="3" borderId="13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10" fontId="2" fillId="2" borderId="0" xfId="1" applyNumberFormat="1" applyFont="1" applyFill="1" applyBorder="1" applyAlignment="1"/>
    <xf numFmtId="0" fontId="7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/>
    </xf>
    <xf numFmtId="164" fontId="2" fillId="3" borderId="16" xfId="0" applyNumberFormat="1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/>
    </xf>
    <xf numFmtId="164" fontId="2" fillId="2" borderId="0" xfId="0" quotePrefix="1" applyNumberFormat="1" applyFont="1" applyFill="1" applyBorder="1" applyAlignment="1">
      <alignment horizontal="center" vertical="center"/>
    </xf>
    <xf numFmtId="0" fontId="8" fillId="0" borderId="18" xfId="0" applyFont="1" applyBorder="1"/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3" fontId="9" fillId="3" borderId="0" xfId="2" applyNumberFormat="1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3" fontId="10" fillId="3" borderId="28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/>
    <xf numFmtId="9" fontId="2" fillId="3" borderId="0" xfId="1" applyFont="1" applyFill="1" applyBorder="1"/>
    <xf numFmtId="0" fontId="2" fillId="3" borderId="0" xfId="0" applyFont="1" applyFill="1" applyBorder="1"/>
    <xf numFmtId="0" fontId="11" fillId="0" borderId="0" xfId="0" applyFont="1" applyAlignment="1">
      <alignment horizontal="center" wrapText="1"/>
    </xf>
    <xf numFmtId="0" fontId="7" fillId="3" borderId="3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/>
    </xf>
    <xf numFmtId="0" fontId="0" fillId="3" borderId="30" xfId="0" applyFill="1" applyBorder="1" applyAlignment="1"/>
    <xf numFmtId="165" fontId="2" fillId="3" borderId="0" xfId="0" applyNumberFormat="1" applyFont="1" applyFill="1" applyBorder="1"/>
    <xf numFmtId="0" fontId="7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 vertical="center" wrapText="1"/>
    </xf>
    <xf numFmtId="164" fontId="10" fillId="0" borderId="35" xfId="0" applyNumberFormat="1" applyFont="1" applyFill="1" applyBorder="1" applyAlignment="1">
      <alignment horizontal="center" vertical="center" wrapText="1"/>
    </xf>
    <xf numFmtId="3" fontId="10" fillId="3" borderId="35" xfId="0" applyNumberFormat="1" applyFont="1" applyFill="1" applyBorder="1" applyAlignment="1">
      <alignment horizontal="center" vertical="center" wrapText="1"/>
    </xf>
    <xf numFmtId="164" fontId="10" fillId="0" borderId="3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2" fillId="3" borderId="46" xfId="0" applyFont="1" applyFill="1" applyBorder="1" applyAlignment="1">
      <alignment horizontal="left" vertical="center"/>
    </xf>
    <xf numFmtId="164" fontId="2" fillId="3" borderId="46" xfId="0" applyNumberFormat="1" applyFont="1" applyFill="1" applyBorder="1" applyAlignment="1">
      <alignment horizontal="center" vertical="center" wrapText="1"/>
    </xf>
    <xf numFmtId="3" fontId="2" fillId="3" borderId="47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164" fontId="2" fillId="2" borderId="54" xfId="0" applyNumberFormat="1" applyFont="1" applyFill="1" applyBorder="1" applyAlignment="1">
      <alignment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164" fontId="13" fillId="2" borderId="57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/>
    <xf numFmtId="0" fontId="7" fillId="0" borderId="15" xfId="0" applyFont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Alignment="1"/>
    <xf numFmtId="0" fontId="7" fillId="0" borderId="0" xfId="0" applyFont="1" applyBorder="1" applyAlignment="1">
      <alignment vertical="center" wrapText="1"/>
    </xf>
    <xf numFmtId="0" fontId="7" fillId="4" borderId="58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3" fontId="13" fillId="3" borderId="62" xfId="0" applyNumberFormat="1" applyFont="1" applyFill="1" applyBorder="1" applyAlignment="1">
      <alignment horizontal="center" vertical="center" wrapText="1"/>
    </xf>
    <xf numFmtId="3" fontId="2" fillId="3" borderId="62" xfId="0" applyNumberFormat="1" applyFont="1" applyFill="1" applyBorder="1" applyAlignment="1">
      <alignment horizontal="center" vertical="center" wrapText="1"/>
    </xf>
    <xf numFmtId="164" fontId="2" fillId="3" borderId="62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 wrapText="1"/>
    </xf>
    <xf numFmtId="3" fontId="2" fillId="0" borderId="64" xfId="0" applyNumberFormat="1" applyFont="1" applyFill="1" applyBorder="1" applyAlignment="1">
      <alignment horizontal="center" vertical="center" wrapText="1"/>
    </xf>
    <xf numFmtId="3" fontId="2" fillId="0" borderId="65" xfId="0" applyNumberFormat="1" applyFont="1" applyFill="1" applyBorder="1" applyAlignment="1">
      <alignment horizontal="center" vertical="center" wrapText="1"/>
    </xf>
    <xf numFmtId="0" fontId="7" fillId="0" borderId="66" xfId="0" applyFont="1" applyBorder="1" applyAlignment="1">
      <alignment vertical="center" wrapText="1"/>
    </xf>
    <xf numFmtId="3" fontId="13" fillId="3" borderId="32" xfId="0" applyNumberFormat="1" applyFont="1" applyFill="1" applyBorder="1" applyAlignment="1">
      <alignment horizontal="center" vertical="center" wrapText="1"/>
    </xf>
    <xf numFmtId="164" fontId="2" fillId="0" borderId="67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3" borderId="3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13" fillId="3" borderId="68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3" fontId="13" fillId="3" borderId="70" xfId="0" applyNumberFormat="1" applyFont="1" applyFill="1" applyBorder="1" applyAlignment="1">
      <alignment horizontal="center" vertical="center" wrapText="1"/>
    </xf>
    <xf numFmtId="164" fontId="2" fillId="0" borderId="71" xfId="0" applyNumberFormat="1" applyFont="1" applyFill="1" applyBorder="1" applyAlignment="1">
      <alignment horizontal="center" vertical="center" wrapText="1"/>
    </xf>
    <xf numFmtId="3" fontId="13" fillId="3" borderId="72" xfId="0" applyNumberFormat="1" applyFont="1" applyFill="1" applyBorder="1" applyAlignment="1">
      <alignment horizontal="center" vertical="center" wrapText="1"/>
    </xf>
    <xf numFmtId="164" fontId="2" fillId="3" borderId="73" xfId="0" applyNumberFormat="1" applyFont="1" applyFill="1" applyBorder="1" applyAlignment="1">
      <alignment horizontal="center" vertical="center" wrapText="1"/>
    </xf>
    <xf numFmtId="164" fontId="2" fillId="0" borderId="74" xfId="0" applyNumberFormat="1" applyFont="1" applyFill="1" applyBorder="1" applyAlignment="1">
      <alignment horizontal="center" vertical="center" wrapText="1"/>
    </xf>
    <xf numFmtId="3" fontId="2" fillId="0" borderId="69" xfId="0" applyNumberFormat="1" applyFont="1" applyFill="1" applyBorder="1" applyAlignment="1">
      <alignment horizontal="center" vertical="center" wrapText="1"/>
    </xf>
    <xf numFmtId="3" fontId="2" fillId="0" borderId="75" xfId="0" applyNumberFormat="1" applyFont="1" applyFill="1" applyBorder="1" applyAlignment="1">
      <alignment horizontal="center" vertical="center" wrapText="1"/>
    </xf>
    <xf numFmtId="3" fontId="3" fillId="3" borderId="0" xfId="2" applyNumberFormat="1" applyFill="1" applyBorder="1" applyAlignment="1" applyProtection="1">
      <alignment horizontal="left"/>
    </xf>
    <xf numFmtId="0" fontId="7" fillId="0" borderId="76" xfId="0" applyFont="1" applyBorder="1" applyAlignment="1">
      <alignment vertical="center" wrapText="1"/>
    </xf>
    <xf numFmtId="164" fontId="2" fillId="0" borderId="77" xfId="0" applyNumberFormat="1" applyFont="1" applyFill="1" applyBorder="1" applyAlignment="1">
      <alignment horizontal="center" vertical="center" wrapText="1"/>
    </xf>
    <xf numFmtId="164" fontId="13" fillId="3" borderId="78" xfId="0" applyNumberFormat="1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164" fontId="2" fillId="0" borderId="8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3" fontId="2" fillId="3" borderId="13" xfId="0" applyNumberFormat="1" applyFont="1" applyFill="1" applyBorder="1" applyAlignment="1">
      <alignment horizontal="center" vertical="center" wrapText="1"/>
    </xf>
    <xf numFmtId="164" fontId="13" fillId="3" borderId="81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 horizontal="center" vertical="center" wrapText="1"/>
    </xf>
    <xf numFmtId="0" fontId="7" fillId="0" borderId="82" xfId="0" applyFont="1" applyBorder="1" applyAlignment="1">
      <alignment vertical="center" wrapText="1"/>
    </xf>
    <xf numFmtId="3" fontId="13" fillId="3" borderId="83" xfId="0" applyNumberFormat="1" applyFont="1" applyFill="1" applyBorder="1" applyAlignment="1">
      <alignment horizontal="center" vertical="center" wrapText="1"/>
    </xf>
    <xf numFmtId="3" fontId="2" fillId="3" borderId="84" xfId="0" applyNumberFormat="1" applyFont="1" applyFill="1" applyBorder="1" applyAlignment="1">
      <alignment horizontal="center" vertical="center" wrapText="1"/>
    </xf>
    <xf numFmtId="3" fontId="13" fillId="3" borderId="84" xfId="0" applyNumberFormat="1" applyFont="1" applyFill="1" applyBorder="1" applyAlignment="1">
      <alignment horizontal="center" vertical="center" wrapText="1"/>
    </xf>
    <xf numFmtId="164" fontId="2" fillId="3" borderId="84" xfId="0" applyNumberFormat="1" applyFont="1" applyFill="1" applyBorder="1" applyAlignment="1">
      <alignment horizontal="center" vertical="center" wrapText="1"/>
    </xf>
    <xf numFmtId="164" fontId="2" fillId="0" borderId="8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center"/>
    </xf>
    <xf numFmtId="0" fontId="2" fillId="2" borderId="87" xfId="0" applyFont="1" applyFill="1" applyBorder="1" applyAlignment="1">
      <alignment horizontal="center"/>
    </xf>
    <xf numFmtId="0" fontId="2" fillId="2" borderId="8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9" xfId="0" applyFont="1" applyFill="1" applyBorder="1" applyAlignment="1">
      <alignment horizontal="center"/>
    </xf>
    <xf numFmtId="0" fontId="2" fillId="2" borderId="90" xfId="0" applyFont="1" applyFill="1" applyBorder="1" applyAlignment="1">
      <alignment horizontal="center"/>
    </xf>
    <xf numFmtId="0" fontId="2" fillId="2" borderId="91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16" fillId="0" borderId="0" xfId="3" applyFont="1"/>
    <xf numFmtId="0" fontId="17" fillId="4" borderId="1" xfId="3" applyFont="1" applyFill="1" applyBorder="1" applyAlignment="1">
      <alignment horizontal="center" vertical="center"/>
    </xf>
    <xf numFmtId="0" fontId="17" fillId="4" borderId="3" xfId="3" applyFont="1" applyFill="1" applyBorder="1" applyAlignment="1">
      <alignment horizontal="center" vertical="center"/>
    </xf>
    <xf numFmtId="0" fontId="16" fillId="2" borderId="0" xfId="3" applyFont="1" applyFill="1" applyBorder="1"/>
    <xf numFmtId="3" fontId="16" fillId="3" borderId="0" xfId="3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6" fillId="2" borderId="92" xfId="3" applyFont="1" applyFill="1" applyBorder="1" applyAlignment="1">
      <alignment horizontal="left" vertical="center" wrapText="1"/>
    </xf>
    <xf numFmtId="9" fontId="16" fillId="2" borderId="93" xfId="3" applyNumberFormat="1" applyFont="1" applyFill="1" applyBorder="1" applyAlignment="1">
      <alignment horizontal="center" vertical="center"/>
    </xf>
    <xf numFmtId="0" fontId="16" fillId="3" borderId="86" xfId="3" applyFont="1" applyFill="1" applyBorder="1" applyAlignment="1">
      <alignment horizontal="left" vertical="center" wrapText="1"/>
    </xf>
    <xf numFmtId="9" fontId="16" fillId="2" borderId="88" xfId="3" applyNumberFormat="1" applyFont="1" applyFill="1" applyBorder="1" applyAlignment="1">
      <alignment horizontal="center" vertical="center"/>
    </xf>
    <xf numFmtId="0" fontId="16" fillId="2" borderId="86" xfId="3" applyFont="1" applyFill="1" applyBorder="1" applyAlignment="1">
      <alignment horizontal="left" vertical="center" wrapText="1"/>
    </xf>
    <xf numFmtId="0" fontId="18" fillId="3" borderId="0" xfId="4" applyFont="1" applyFill="1"/>
    <xf numFmtId="9" fontId="16" fillId="3" borderId="88" xfId="3" applyNumberFormat="1" applyFont="1" applyFill="1" applyBorder="1" applyAlignment="1">
      <alignment horizontal="center" vertical="center"/>
    </xf>
    <xf numFmtId="49" fontId="16" fillId="0" borderId="0" xfId="3" applyNumberFormat="1" applyFont="1" applyBorder="1" applyAlignment="1">
      <alignment horizontal="center"/>
    </xf>
    <xf numFmtId="0" fontId="16" fillId="3" borderId="0" xfId="3" applyFont="1" applyFill="1"/>
    <xf numFmtId="9" fontId="16" fillId="3" borderId="88" xfId="3" applyNumberFormat="1" applyFont="1" applyFill="1" applyBorder="1" applyAlignment="1">
      <alignment horizontal="center" vertical="center" wrapText="1"/>
    </xf>
    <xf numFmtId="3" fontId="3" fillId="3" borderId="0" xfId="2" applyNumberFormat="1" applyFill="1" applyBorder="1" applyAlignment="1" applyProtection="1">
      <alignment horizontal="center" vertical="center"/>
    </xf>
    <xf numFmtId="0" fontId="16" fillId="3" borderId="0" xfId="3" applyFont="1" applyFill="1" applyBorder="1" applyAlignment="1">
      <alignment horizontal="center"/>
    </xf>
    <xf numFmtId="0" fontId="16" fillId="3" borderId="89" xfId="3" applyFont="1" applyFill="1" applyBorder="1" applyAlignment="1">
      <alignment horizontal="left" vertical="center" wrapText="1"/>
    </xf>
    <xf numFmtId="9" fontId="16" fillId="3" borderId="91" xfId="3" applyNumberFormat="1" applyFont="1" applyFill="1" applyBorder="1" applyAlignment="1">
      <alignment horizontal="center" vertical="center" wrapText="1"/>
    </xf>
    <xf numFmtId="0" fontId="16" fillId="3" borderId="0" xfId="3" applyFont="1" applyFill="1" applyBorder="1" applyAlignment="1">
      <alignment horizontal="left" wrapText="1"/>
    </xf>
    <xf numFmtId="9" fontId="16" fillId="3" borderId="0" xfId="3" applyNumberFormat="1" applyFont="1" applyFill="1" applyBorder="1" applyAlignment="1">
      <alignment horizontal="center" wrapText="1"/>
    </xf>
    <xf numFmtId="0" fontId="16" fillId="3" borderId="0" xfId="3" applyFont="1" applyFill="1" applyAlignment="1">
      <alignment horizontal="center"/>
    </xf>
    <xf numFmtId="164" fontId="16" fillId="3" borderId="0" xfId="3" applyNumberFormat="1" applyFont="1" applyFill="1"/>
    <xf numFmtId="0" fontId="16" fillId="3" borderId="0" xfId="3" applyFont="1" applyFill="1" applyBorder="1" applyAlignment="1">
      <alignment horizontal="left"/>
    </xf>
    <xf numFmtId="49" fontId="16" fillId="3" borderId="0" xfId="3" applyNumberFormat="1" applyFont="1" applyFill="1" applyBorder="1" applyAlignment="1">
      <alignment horizontal="center"/>
    </xf>
    <xf numFmtId="0" fontId="16" fillId="3" borderId="0" xfId="3" applyFont="1" applyFill="1" applyBorder="1"/>
    <xf numFmtId="0" fontId="18" fillId="6" borderId="0" xfId="4" applyFont="1" applyFill="1"/>
    <xf numFmtId="49" fontId="19" fillId="6" borderId="0" xfId="2" applyNumberFormat="1" applyFont="1" applyFill="1" applyBorder="1" applyAlignment="1" applyProtection="1">
      <alignment horizontal="center"/>
    </xf>
    <xf numFmtId="0" fontId="16" fillId="6" borderId="0" xfId="3" applyFont="1" applyFill="1"/>
    <xf numFmtId="0" fontId="16" fillId="6" borderId="0" xfId="3" applyFont="1" applyFill="1" applyAlignment="1">
      <alignment horizontal="left"/>
    </xf>
    <xf numFmtId="0" fontId="16" fillId="6" borderId="0" xfId="3" applyFont="1" applyFill="1" applyBorder="1"/>
    <xf numFmtId="0" fontId="16" fillId="2" borderId="0" xfId="3" applyFont="1" applyFill="1" applyBorder="1" applyAlignment="1">
      <alignment horizontal="center"/>
    </xf>
    <xf numFmtId="0" fontId="18" fillId="3" borderId="0" xfId="4" applyFont="1" applyFill="1" applyAlignment="1">
      <alignment horizontal="center"/>
    </xf>
    <xf numFmtId="164" fontId="18" fillId="3" borderId="0" xfId="4" applyNumberFormat="1" applyFont="1" applyFill="1"/>
    <xf numFmtId="49" fontId="2" fillId="0" borderId="0" xfId="0" applyNumberFormat="1" applyFont="1" applyBorder="1" applyAlignment="1">
      <alignment horizontal="center"/>
    </xf>
  </cellXfs>
  <cellStyles count="5">
    <cellStyle name="Гиперссылка" xfId="2" builtinId="8"/>
    <cellStyle name="Обычный" xfId="0" builtinId="0"/>
    <cellStyle name="Обычный 2 2 4" xfId="3"/>
    <cellStyle name="Обычный 2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arents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51254</xdr:colOff>
      <xdr:row>3</xdr:row>
      <xdr:rowOff>53975</xdr:rowOff>
    </xdr:to>
    <xdr:pic>
      <xdr:nvPicPr>
        <xdr:cNvPr id="2" name="Picture 9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47625"/>
          <a:ext cx="2083254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vk.com/@marieclairerussia-kak-sostavit-plyazhnyi-garderob-4-soveta" TargetMode="External"/><Relationship Id="rId1" Type="http://schemas.openxmlformats.org/officeDocument/2006/relationships/hyperlink" Target="https://wnbanners.hearst-shkulev-media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7"/>
  <sheetViews>
    <sheetView tabSelected="1" workbookViewId="0">
      <selection activeCell="H11" sqref="H11"/>
    </sheetView>
  </sheetViews>
  <sheetFormatPr defaultColWidth="19.453125" defaultRowHeight="10.9" customHeight="1" x14ac:dyDescent="0.2"/>
  <cols>
    <col min="1" max="1" width="1.81640625" style="4" customWidth="1"/>
    <col min="2" max="2" width="24.54296875" style="4" customWidth="1"/>
    <col min="3" max="3" width="20.7265625" style="4" customWidth="1"/>
    <col min="4" max="4" width="21.453125" style="4" customWidth="1"/>
    <col min="5" max="5" width="15" style="4" customWidth="1"/>
    <col min="6" max="6" width="10.26953125" style="4" customWidth="1"/>
    <col min="7" max="7" width="14.1796875" style="4" customWidth="1"/>
    <col min="8" max="8" width="15.54296875" style="4" customWidth="1"/>
    <col min="9" max="9" width="13.26953125" style="4" customWidth="1"/>
    <col min="10" max="10" width="19.453125" style="4" customWidth="1"/>
    <col min="11" max="19" width="19.453125" style="3" customWidth="1"/>
    <col min="20" max="16384" width="19.453125" style="4"/>
  </cols>
  <sheetData>
    <row r="1" spans="1:19" ht="10.9" customHeight="1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0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9" ht="19.5" customHeight="1" thickBot="1" x14ac:dyDescent="0.4">
      <c r="A4" s="1"/>
      <c r="B4" s="5" t="s">
        <v>1</v>
      </c>
      <c r="C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9" ht="16.5" customHeight="1" thickBot="1" x14ac:dyDescent="0.25">
      <c r="A5" s="1"/>
      <c r="B5" s="6" t="s">
        <v>2</v>
      </c>
      <c r="C5" s="7"/>
      <c r="D5" s="7"/>
      <c r="E5" s="8"/>
      <c r="F5" s="1"/>
      <c r="G5" s="1"/>
      <c r="H5" s="1"/>
      <c r="I5" s="1"/>
      <c r="J5" s="1"/>
      <c r="K5" s="1"/>
      <c r="L5" s="1"/>
      <c r="M5" s="1"/>
      <c r="N5" s="1"/>
      <c r="R5" s="4"/>
      <c r="S5" s="4"/>
    </row>
    <row r="6" spans="1:19" ht="9.75" customHeight="1" x14ac:dyDescent="0.2">
      <c r="A6" s="1"/>
      <c r="B6" s="9" t="s">
        <v>3</v>
      </c>
      <c r="C6" s="10" t="s">
        <v>4</v>
      </c>
      <c r="D6" s="11" t="s">
        <v>5</v>
      </c>
      <c r="E6" s="12" t="s">
        <v>6</v>
      </c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4"/>
    </row>
    <row r="7" spans="1:19" ht="15" thickBot="1" x14ac:dyDescent="0.4">
      <c r="A7" s="1"/>
      <c r="B7" s="13"/>
      <c r="C7" s="14"/>
      <c r="D7" s="15"/>
      <c r="E7" s="16"/>
      <c r="F7" s="1"/>
      <c r="G7"/>
      <c r="H7" s="1"/>
      <c r="I7" s="1"/>
      <c r="J7" s="1"/>
      <c r="K7" s="1"/>
      <c r="L7" s="1"/>
      <c r="M7" s="4"/>
      <c r="N7" s="4"/>
      <c r="O7" s="4"/>
      <c r="P7" s="4"/>
      <c r="Q7" s="4"/>
      <c r="R7" s="4"/>
      <c r="S7" s="4"/>
    </row>
    <row r="8" spans="1:19" ht="20" customHeight="1" x14ac:dyDescent="0.2">
      <c r="A8" s="1"/>
      <c r="B8" s="17" t="s">
        <v>7</v>
      </c>
      <c r="C8" s="18" t="s">
        <v>8</v>
      </c>
      <c r="D8" s="19">
        <v>1250</v>
      </c>
      <c r="E8" s="20" t="s">
        <v>9</v>
      </c>
      <c r="F8" s="1"/>
      <c r="G8" s="1"/>
      <c r="H8" s="1"/>
      <c r="I8" s="1"/>
      <c r="J8" s="1"/>
      <c r="K8" s="1"/>
      <c r="L8" s="1"/>
      <c r="M8" s="4"/>
      <c r="N8" s="4"/>
      <c r="O8" s="4"/>
      <c r="P8" s="4"/>
      <c r="Q8" s="4"/>
      <c r="R8" s="4"/>
      <c r="S8" s="4"/>
    </row>
    <row r="9" spans="1:19" ht="20" customHeight="1" x14ac:dyDescent="0.2">
      <c r="A9" s="1"/>
      <c r="B9" s="17" t="s">
        <v>10</v>
      </c>
      <c r="C9" s="18" t="s">
        <v>8</v>
      </c>
      <c r="D9" s="19">
        <v>900</v>
      </c>
      <c r="E9" s="20" t="s">
        <v>9</v>
      </c>
      <c r="F9" s="1"/>
      <c r="G9" s="1"/>
      <c r="H9" s="1"/>
      <c r="I9" s="1"/>
      <c r="J9" s="1"/>
      <c r="K9" s="1"/>
      <c r="L9" s="1"/>
      <c r="M9" s="4"/>
      <c r="N9" s="4"/>
      <c r="O9" s="4"/>
      <c r="P9" s="4"/>
      <c r="Q9" s="4"/>
      <c r="R9" s="4"/>
      <c r="S9" s="4"/>
    </row>
    <row r="10" spans="1:19" ht="9" x14ac:dyDescent="0.2">
      <c r="A10" s="1"/>
      <c r="B10" s="17" t="s">
        <v>11</v>
      </c>
      <c r="C10" s="18" t="s">
        <v>12</v>
      </c>
      <c r="D10" s="19">
        <v>600</v>
      </c>
      <c r="E10" s="20" t="s">
        <v>9</v>
      </c>
      <c r="F10" s="1"/>
      <c r="G10" s="1"/>
      <c r="H10" s="1"/>
      <c r="I10" s="1"/>
      <c r="J10" s="1"/>
      <c r="K10" s="1"/>
      <c r="L10" s="1"/>
      <c r="M10" s="4"/>
      <c r="N10" s="4"/>
      <c r="O10" s="4"/>
      <c r="P10" s="4"/>
      <c r="Q10" s="4"/>
      <c r="R10" s="4"/>
      <c r="S10" s="4"/>
    </row>
    <row r="11" spans="1:19" ht="9" x14ac:dyDescent="0.2">
      <c r="A11" s="1"/>
      <c r="B11" s="17" t="s">
        <v>13</v>
      </c>
      <c r="C11" s="18" t="s">
        <v>14</v>
      </c>
      <c r="D11" s="19">
        <v>450</v>
      </c>
      <c r="E11" s="20" t="s">
        <v>9</v>
      </c>
      <c r="F11" s="1"/>
      <c r="G11" s="1"/>
      <c r="H11" s="1"/>
      <c r="I11" s="1"/>
      <c r="J11" s="1"/>
      <c r="K11" s="1"/>
      <c r="L11" s="1"/>
      <c r="M11" s="4"/>
      <c r="N11" s="4"/>
      <c r="O11" s="4"/>
      <c r="P11" s="4"/>
      <c r="Q11" s="4"/>
      <c r="R11" s="4"/>
      <c r="S11" s="4"/>
    </row>
    <row r="12" spans="1:19" ht="21" customHeight="1" x14ac:dyDescent="0.2">
      <c r="B12" s="17" t="s">
        <v>15</v>
      </c>
      <c r="C12" s="18" t="s">
        <v>16</v>
      </c>
      <c r="D12" s="19">
        <v>900</v>
      </c>
      <c r="E12" s="20" t="s">
        <v>17</v>
      </c>
      <c r="F12" s="21"/>
      <c r="G12" s="21"/>
      <c r="H12" s="22"/>
      <c r="I12" s="21"/>
      <c r="J12" s="21"/>
      <c r="K12" s="21"/>
      <c r="L12" s="4"/>
      <c r="M12" s="4"/>
      <c r="N12" s="4"/>
      <c r="O12" s="4"/>
      <c r="P12" s="4"/>
      <c r="Q12" s="4"/>
      <c r="R12" s="4"/>
      <c r="S12" s="4"/>
    </row>
    <row r="13" spans="1:19" ht="18.5" thickBot="1" x14ac:dyDescent="0.25">
      <c r="A13" s="1"/>
      <c r="B13" s="23" t="s">
        <v>18</v>
      </c>
      <c r="C13" s="24" t="s">
        <v>19</v>
      </c>
      <c r="D13" s="25">
        <v>150</v>
      </c>
      <c r="E13" s="26" t="s">
        <v>9</v>
      </c>
      <c r="F13" s="1"/>
      <c r="G13" s="1"/>
      <c r="H13" s="1"/>
      <c r="I13" s="1"/>
      <c r="J13" s="1"/>
      <c r="K13" s="1"/>
      <c r="L13" s="1"/>
      <c r="M13" s="4"/>
      <c r="N13" s="4"/>
      <c r="O13" s="4"/>
      <c r="P13" s="4"/>
      <c r="Q13" s="4"/>
      <c r="R13" s="4"/>
      <c r="S13" s="4"/>
    </row>
    <row r="14" spans="1:19" ht="18" customHeight="1" thickBot="1" x14ac:dyDescent="0.25">
      <c r="A14" s="1"/>
      <c r="B14" s="1"/>
      <c r="C14" s="1"/>
      <c r="D14" s="1"/>
      <c r="E14" s="1"/>
      <c r="F14" s="1"/>
      <c r="G14" s="1"/>
      <c r="H14" s="27"/>
      <c r="I14" s="1"/>
      <c r="J14" s="1"/>
      <c r="K14" s="1"/>
      <c r="L14" s="1"/>
      <c r="M14" s="1"/>
      <c r="N14" s="1"/>
      <c r="O14" s="4"/>
      <c r="P14" s="4"/>
      <c r="Q14" s="4"/>
      <c r="R14" s="4"/>
      <c r="S14" s="4"/>
    </row>
    <row r="15" spans="1:19" ht="20.25" customHeight="1" thickBot="1" x14ac:dyDescent="0.25">
      <c r="A15" s="1"/>
      <c r="B15" s="6" t="s">
        <v>20</v>
      </c>
      <c r="C15" s="7"/>
      <c r="D15" s="7"/>
      <c r="E15" s="8"/>
      <c r="F15" s="1"/>
      <c r="G15" s="1"/>
      <c r="H15" s="1"/>
      <c r="I15" s="1"/>
      <c r="J15" s="1"/>
      <c r="K15" s="1"/>
      <c r="L15" s="1"/>
      <c r="M15" s="1"/>
      <c r="N15" s="1"/>
      <c r="O15" s="4"/>
      <c r="P15" s="4"/>
      <c r="Q15" s="4"/>
      <c r="R15" s="4"/>
      <c r="S15" s="4"/>
    </row>
    <row r="16" spans="1:19" ht="10.9" customHeight="1" x14ac:dyDescent="0.2">
      <c r="A16" s="1"/>
      <c r="B16" s="9" t="s">
        <v>3</v>
      </c>
      <c r="C16" s="10" t="s">
        <v>4</v>
      </c>
      <c r="D16" s="11" t="s">
        <v>5</v>
      </c>
      <c r="E16" s="12" t="s">
        <v>6</v>
      </c>
      <c r="F16" s="1"/>
      <c r="G16" s="1"/>
      <c r="H16" s="1"/>
      <c r="I16" s="1"/>
      <c r="J16" s="1"/>
      <c r="K16" s="1"/>
      <c r="L16" s="4"/>
      <c r="M16" s="4"/>
      <c r="N16" s="4"/>
      <c r="O16" s="4"/>
      <c r="P16" s="4"/>
      <c r="Q16" s="4"/>
      <c r="R16" s="4"/>
      <c r="S16" s="4"/>
    </row>
    <row r="17" spans="1:20" ht="10.9" customHeight="1" x14ac:dyDescent="0.2">
      <c r="A17" s="1"/>
      <c r="B17" s="28"/>
      <c r="C17" s="29"/>
      <c r="D17" s="30"/>
      <c r="E17" s="31"/>
      <c r="F17" s="1"/>
      <c r="G17" s="1"/>
      <c r="H17" s="1"/>
      <c r="I17" s="1"/>
      <c r="J17" s="1"/>
      <c r="K17" s="1"/>
      <c r="L17" s="4"/>
      <c r="M17" s="4"/>
      <c r="N17" s="4"/>
      <c r="O17" s="4"/>
      <c r="P17" s="4"/>
      <c r="Q17" s="4"/>
      <c r="R17" s="4"/>
      <c r="S17" s="4"/>
    </row>
    <row r="18" spans="1:20" ht="26" customHeight="1" x14ac:dyDescent="0.2">
      <c r="A18" s="1"/>
      <c r="B18" s="17" t="s">
        <v>21</v>
      </c>
      <c r="C18" s="18" t="s">
        <v>22</v>
      </c>
      <c r="D18" s="19">
        <v>1100</v>
      </c>
      <c r="E18" s="20" t="s">
        <v>17</v>
      </c>
      <c r="F18" s="1"/>
      <c r="G18" s="1"/>
      <c r="H18" s="1"/>
      <c r="I18" s="1"/>
      <c r="J18" s="1"/>
      <c r="K18" s="1"/>
      <c r="L18" s="4"/>
      <c r="M18" s="4"/>
      <c r="N18" s="4"/>
      <c r="O18" s="4"/>
      <c r="P18" s="4"/>
      <c r="Q18" s="4"/>
      <c r="R18" s="4"/>
      <c r="S18" s="4"/>
    </row>
    <row r="19" spans="1:20" s="3" customFormat="1" ht="24.75" customHeight="1" x14ac:dyDescent="0.2">
      <c r="A19" s="1"/>
      <c r="B19" s="17" t="s">
        <v>23</v>
      </c>
      <c r="C19" s="18" t="s">
        <v>22</v>
      </c>
      <c r="D19" s="19">
        <v>1400</v>
      </c>
      <c r="E19" s="20" t="s">
        <v>17</v>
      </c>
      <c r="F19" s="1"/>
      <c r="G19" s="1"/>
      <c r="H19" s="1"/>
      <c r="I19" s="1"/>
      <c r="J19" s="1"/>
      <c r="K19" s="1"/>
    </row>
    <row r="20" spans="1:20" ht="17.25" customHeight="1" x14ac:dyDescent="0.2">
      <c r="A20" s="3"/>
      <c r="B20" s="17" t="s">
        <v>24</v>
      </c>
      <c r="C20" s="18" t="s">
        <v>25</v>
      </c>
      <c r="D20" s="19">
        <v>80</v>
      </c>
      <c r="E20" s="20" t="s">
        <v>9</v>
      </c>
      <c r="K20" s="4"/>
      <c r="L20" s="4"/>
      <c r="M20" s="4"/>
      <c r="N20" s="4"/>
      <c r="O20" s="4"/>
      <c r="P20" s="4"/>
      <c r="Q20" s="4"/>
      <c r="R20" s="4"/>
      <c r="S20" s="4"/>
    </row>
    <row r="21" spans="1:20" ht="24.75" customHeight="1" thickBot="1" x14ac:dyDescent="0.25">
      <c r="A21" s="1"/>
      <c r="B21" s="23" t="s">
        <v>26</v>
      </c>
      <c r="C21" s="32" t="s">
        <v>27</v>
      </c>
      <c r="D21" s="32"/>
      <c r="E21" s="33"/>
      <c r="F21" s="1"/>
      <c r="G21" s="1"/>
      <c r="H21" s="1"/>
      <c r="I21" s="3"/>
      <c r="J21" s="3"/>
      <c r="N21" s="4"/>
      <c r="O21" s="4"/>
      <c r="P21" s="4"/>
      <c r="Q21" s="4"/>
      <c r="R21" s="4"/>
      <c r="S21" s="4"/>
    </row>
    <row r="22" spans="1:20" ht="24.75" customHeight="1" thickBot="1" x14ac:dyDescent="0.25">
      <c r="A22" s="1"/>
      <c r="B22" s="34" t="s">
        <v>28</v>
      </c>
      <c r="C22" s="35"/>
      <c r="D22" s="35"/>
      <c r="E22" s="36" t="s">
        <v>29</v>
      </c>
      <c r="F22" s="35"/>
      <c r="G22" s="35"/>
      <c r="H22" s="37"/>
      <c r="I22" s="1"/>
      <c r="J22" s="1"/>
      <c r="K22" s="1"/>
      <c r="L22" s="1"/>
      <c r="M22" s="1"/>
      <c r="N22" s="1"/>
    </row>
    <row r="23" spans="1:20" ht="24.75" customHeight="1" thickBot="1" x14ac:dyDescent="0.25">
      <c r="A23" s="1"/>
      <c r="B23" s="6" t="s">
        <v>30</v>
      </c>
      <c r="C23" s="7"/>
      <c r="D23" s="7"/>
      <c r="E23" s="7"/>
      <c r="F23" s="7"/>
      <c r="G23" s="7"/>
      <c r="H23" s="7"/>
      <c r="I23" s="7"/>
      <c r="J23" s="8"/>
    </row>
    <row r="24" spans="1:20" ht="24.75" customHeight="1" thickBot="1" x14ac:dyDescent="0.25">
      <c r="A24" s="1"/>
      <c r="B24" s="38" t="s">
        <v>31</v>
      </c>
      <c r="C24" s="39" t="s">
        <v>4</v>
      </c>
      <c r="D24" s="39" t="s">
        <v>32</v>
      </c>
      <c r="E24" s="39" t="s">
        <v>33</v>
      </c>
      <c r="F24" s="40" t="s">
        <v>5</v>
      </c>
      <c r="G24" s="41"/>
      <c r="H24" s="39" t="s">
        <v>34</v>
      </c>
      <c r="I24" s="39" t="s">
        <v>35</v>
      </c>
      <c r="J24" s="42" t="s">
        <v>36</v>
      </c>
    </row>
    <row r="25" spans="1:20" s="53" customFormat="1" ht="11.5" x14ac:dyDescent="0.25">
      <c r="A25" s="1"/>
      <c r="B25" s="43" t="s">
        <v>37</v>
      </c>
      <c r="C25" s="44" t="s">
        <v>38</v>
      </c>
      <c r="D25" s="44" t="s">
        <v>39</v>
      </c>
      <c r="E25" s="45" t="s">
        <v>40</v>
      </c>
      <c r="F25" s="46">
        <v>2500</v>
      </c>
      <c r="G25" s="46"/>
      <c r="H25" s="47">
        <v>100000</v>
      </c>
      <c r="I25" s="47">
        <v>50000</v>
      </c>
      <c r="J25" s="48">
        <f>F25*H25/1000</f>
        <v>250000</v>
      </c>
      <c r="K25" s="49"/>
      <c r="L25" s="50"/>
      <c r="M25" s="51"/>
      <c r="N25" s="52"/>
      <c r="O25" s="1"/>
      <c r="P25" s="1"/>
      <c r="Q25" s="1"/>
      <c r="R25" s="1"/>
      <c r="S25" s="1"/>
      <c r="T25" s="1"/>
    </row>
    <row r="26" spans="1:20" s="53" customFormat="1" ht="15" customHeight="1" x14ac:dyDescent="0.25">
      <c r="A26" s="1"/>
      <c r="B26" s="54" t="s">
        <v>41</v>
      </c>
      <c r="C26" s="55" t="s">
        <v>42</v>
      </c>
      <c r="D26" s="55" t="s">
        <v>39</v>
      </c>
      <c r="E26" s="56" t="s">
        <v>40</v>
      </c>
      <c r="F26" s="57">
        <v>2400</v>
      </c>
      <c r="G26" s="58"/>
      <c r="H26" s="59">
        <v>200000</v>
      </c>
      <c r="I26" s="59">
        <v>100000</v>
      </c>
      <c r="J26" s="60">
        <f t="shared" ref="J26:J27" si="0">F26*H26/1000</f>
        <v>480000</v>
      </c>
      <c r="K26" s="61"/>
      <c r="L26" s="62"/>
      <c r="M26" s="52"/>
      <c r="N26" s="62"/>
      <c r="O26" s="1"/>
      <c r="P26" s="1"/>
      <c r="Q26" s="1"/>
      <c r="R26" s="1"/>
      <c r="S26" s="1"/>
    </row>
    <row r="27" spans="1:20" s="53" customFormat="1" ht="12" thickBot="1" x14ac:dyDescent="0.3">
      <c r="A27" s="1"/>
      <c r="B27" s="63" t="s">
        <v>43</v>
      </c>
      <c r="C27" s="64" t="s">
        <v>42</v>
      </c>
      <c r="D27" s="64" t="s">
        <v>39</v>
      </c>
      <c r="E27" s="65" t="s">
        <v>40</v>
      </c>
      <c r="F27" s="66">
        <v>2300</v>
      </c>
      <c r="G27" s="66"/>
      <c r="H27" s="67">
        <v>300000</v>
      </c>
      <c r="I27" s="67">
        <v>150000</v>
      </c>
      <c r="J27" s="68">
        <f t="shared" si="0"/>
        <v>690000</v>
      </c>
      <c r="K27" s="61"/>
      <c r="L27" s="52"/>
      <c r="M27" s="52"/>
      <c r="N27" s="52"/>
      <c r="O27" s="1"/>
      <c r="P27" s="1"/>
      <c r="Q27" s="1"/>
      <c r="R27" s="1"/>
      <c r="S27" s="1"/>
    </row>
    <row r="28" spans="1:20" ht="17.25" customHeight="1" thickBot="1" x14ac:dyDescent="0.25">
      <c r="A28" s="1"/>
      <c r="B28" s="69"/>
      <c r="C28" s="35"/>
      <c r="D28" s="35"/>
      <c r="E28" s="35"/>
      <c r="F28" s="35"/>
      <c r="G28" s="37"/>
      <c r="H28" s="37"/>
      <c r="I28" s="3"/>
      <c r="J28" s="3"/>
    </row>
    <row r="29" spans="1:20" ht="17.25" customHeight="1" thickBot="1" x14ac:dyDescent="0.25">
      <c r="A29" s="1"/>
      <c r="B29" s="6" t="s">
        <v>44</v>
      </c>
      <c r="C29" s="7"/>
      <c r="D29" s="7"/>
      <c r="E29" s="8"/>
      <c r="F29" s="3"/>
      <c r="G29" s="3"/>
      <c r="H29" s="3"/>
      <c r="I29" s="3"/>
      <c r="J29" s="3"/>
    </row>
    <row r="30" spans="1:20" ht="17.25" customHeight="1" x14ac:dyDescent="0.2">
      <c r="A30" s="1"/>
      <c r="B30" s="70" t="s">
        <v>3</v>
      </c>
      <c r="C30" s="10" t="s">
        <v>4</v>
      </c>
      <c r="D30" s="10" t="s">
        <v>5</v>
      </c>
      <c r="E30" s="71" t="s">
        <v>6</v>
      </c>
      <c r="F30" s="3"/>
      <c r="G30" s="3"/>
      <c r="H30" s="3"/>
      <c r="I30" s="3"/>
      <c r="J30" s="3"/>
      <c r="O30" s="4"/>
      <c r="P30" s="4"/>
      <c r="Q30" s="4"/>
      <c r="R30" s="4"/>
      <c r="S30" s="4"/>
    </row>
    <row r="31" spans="1:20" ht="17.25" customHeight="1" x14ac:dyDescent="0.2">
      <c r="A31" s="1"/>
      <c r="B31" s="72"/>
      <c r="C31" s="29"/>
      <c r="D31" s="29"/>
      <c r="E31" s="73"/>
      <c r="F31" s="3"/>
      <c r="G31" s="3"/>
      <c r="H31" s="3"/>
      <c r="I31" s="3"/>
      <c r="J31" s="3"/>
      <c r="O31" s="4"/>
      <c r="P31" s="4"/>
      <c r="Q31" s="4"/>
      <c r="R31" s="4"/>
      <c r="S31" s="4"/>
    </row>
    <row r="32" spans="1:20" ht="17.25" customHeight="1" x14ac:dyDescent="0.2">
      <c r="A32" s="1"/>
      <c r="B32" s="74" t="s">
        <v>45</v>
      </c>
      <c r="C32" s="75" t="s">
        <v>25</v>
      </c>
      <c r="D32" s="19">
        <v>450</v>
      </c>
      <c r="E32" s="20" t="s">
        <v>46</v>
      </c>
      <c r="K32" s="4"/>
      <c r="L32" s="4"/>
      <c r="M32" s="4"/>
      <c r="N32" s="4"/>
      <c r="O32" s="4"/>
      <c r="P32" s="4"/>
      <c r="Q32" s="4"/>
      <c r="R32" s="4"/>
      <c r="S32" s="4"/>
    </row>
    <row r="33" spans="1:20" ht="17.25" customHeight="1" x14ac:dyDescent="0.2">
      <c r="A33" s="1"/>
      <c r="B33" s="74" t="s">
        <v>47</v>
      </c>
      <c r="C33" s="75" t="s">
        <v>25</v>
      </c>
      <c r="D33" s="19">
        <v>250</v>
      </c>
      <c r="E33" s="20" t="s">
        <v>46</v>
      </c>
      <c r="K33" s="4"/>
      <c r="L33" s="4"/>
      <c r="M33" s="4"/>
      <c r="N33" s="4"/>
      <c r="O33" s="4"/>
      <c r="P33" s="4"/>
      <c r="Q33" s="4"/>
      <c r="R33" s="4"/>
      <c r="S33" s="4"/>
    </row>
    <row r="34" spans="1:20" ht="18" x14ac:dyDescent="0.2">
      <c r="A34" s="1"/>
      <c r="B34" s="74" t="s">
        <v>48</v>
      </c>
      <c r="C34" s="75" t="s">
        <v>25</v>
      </c>
      <c r="D34" s="19">
        <v>300</v>
      </c>
      <c r="E34" s="20" t="s">
        <v>46</v>
      </c>
      <c r="K34" s="4"/>
      <c r="L34" s="4"/>
      <c r="M34" s="4"/>
      <c r="N34" s="4"/>
      <c r="O34" s="4"/>
      <c r="P34" s="4"/>
      <c r="Q34" s="4"/>
      <c r="R34" s="4"/>
      <c r="S34" s="4"/>
    </row>
    <row r="35" spans="1:20" ht="18.5" thickBot="1" x14ac:dyDescent="0.25">
      <c r="A35" s="1"/>
      <c r="B35" s="23" t="s">
        <v>49</v>
      </c>
      <c r="C35" s="24" t="s">
        <v>25</v>
      </c>
      <c r="D35" s="25">
        <v>1500</v>
      </c>
      <c r="E35" s="26" t="s">
        <v>46</v>
      </c>
      <c r="K35" s="4"/>
      <c r="L35" s="4"/>
      <c r="M35" s="4"/>
      <c r="N35" s="4"/>
      <c r="O35" s="4"/>
      <c r="P35" s="4"/>
      <c r="Q35" s="4"/>
      <c r="R35" s="4"/>
      <c r="S35" s="4"/>
    </row>
    <row r="36" spans="1:20" ht="18" customHeight="1" thickBot="1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S36" s="4"/>
    </row>
    <row r="37" spans="1:20" ht="16.5" customHeight="1" thickBot="1" x14ac:dyDescent="0.25">
      <c r="A37" s="1"/>
      <c r="B37" s="6" t="s">
        <v>50</v>
      </c>
      <c r="C37" s="7"/>
      <c r="D37" s="7"/>
      <c r="E37" s="8"/>
      <c r="F37" s="3"/>
      <c r="G37" s="3"/>
      <c r="H37" s="3"/>
      <c r="I37" s="3"/>
      <c r="J37" s="3"/>
      <c r="S37" s="4"/>
    </row>
    <row r="38" spans="1:20" ht="10.9" customHeight="1" x14ac:dyDescent="0.2">
      <c r="A38" s="1"/>
      <c r="B38" s="70" t="s">
        <v>3</v>
      </c>
      <c r="C38" s="10" t="s">
        <v>4</v>
      </c>
      <c r="D38" s="10" t="s">
        <v>5</v>
      </c>
      <c r="E38" s="71" t="s">
        <v>6</v>
      </c>
      <c r="F38" s="3"/>
      <c r="G38" s="3"/>
      <c r="H38" s="3"/>
      <c r="I38" s="3"/>
      <c r="J38" s="3"/>
      <c r="N38" s="4"/>
      <c r="O38" s="4"/>
      <c r="P38" s="4"/>
      <c r="Q38" s="4"/>
      <c r="R38" s="4"/>
      <c r="S38" s="4"/>
    </row>
    <row r="39" spans="1:20" ht="10.9" customHeight="1" thickBot="1" x14ac:dyDescent="0.25">
      <c r="A39" s="1"/>
      <c r="B39" s="76"/>
      <c r="C39" s="14"/>
      <c r="D39" s="14"/>
      <c r="E39" s="77"/>
      <c r="F39" s="3"/>
      <c r="G39" s="3"/>
      <c r="H39" s="3"/>
      <c r="I39" s="3"/>
      <c r="J39" s="3"/>
      <c r="N39" s="4"/>
      <c r="O39" s="4"/>
      <c r="P39" s="4"/>
      <c r="Q39" s="4"/>
      <c r="R39" s="4"/>
      <c r="S39" s="4"/>
    </row>
    <row r="40" spans="1:20" ht="29.25" customHeight="1" thickBot="1" x14ac:dyDescent="0.25">
      <c r="A40" s="1"/>
      <c r="B40" s="78" t="s">
        <v>51</v>
      </c>
      <c r="C40" s="79" t="s">
        <v>52</v>
      </c>
      <c r="D40" s="80">
        <v>1700</v>
      </c>
      <c r="E40" s="81" t="s">
        <v>53</v>
      </c>
      <c r="F40" s="3"/>
      <c r="G40" s="3"/>
      <c r="H40" s="3"/>
      <c r="I40" s="3"/>
      <c r="J40" s="3"/>
      <c r="N40" s="4"/>
      <c r="O40" s="4"/>
      <c r="P40" s="4"/>
      <c r="Q40" s="4"/>
      <c r="R40" s="4"/>
      <c r="S40" s="4"/>
    </row>
    <row r="41" spans="1:20" ht="17.25" customHeight="1" thickBot="1" x14ac:dyDescent="0.25">
      <c r="A41" s="1"/>
      <c r="B41" s="69"/>
      <c r="C41" s="82"/>
      <c r="D41" s="37"/>
      <c r="E41" s="36" t="s">
        <v>29</v>
      </c>
      <c r="F41" s="83"/>
      <c r="G41" s="37"/>
      <c r="H41" s="37"/>
      <c r="I41" s="3"/>
      <c r="J41" s="3"/>
      <c r="S41" s="4"/>
    </row>
    <row r="42" spans="1:20" ht="31.9" customHeight="1" thickBot="1" x14ac:dyDescent="0.25">
      <c r="A42" s="1"/>
      <c r="B42" s="6" t="s">
        <v>54</v>
      </c>
      <c r="C42" s="7"/>
      <c r="D42" s="7"/>
      <c r="E42" s="7"/>
      <c r="F42" s="7"/>
      <c r="G42" s="7"/>
      <c r="H42" s="7"/>
      <c r="I42" s="8"/>
      <c r="J42" s="3"/>
      <c r="S42" s="4"/>
    </row>
    <row r="43" spans="1:20" ht="31.9" customHeight="1" x14ac:dyDescent="0.2">
      <c r="A43" s="1"/>
      <c r="B43" s="84" t="s">
        <v>55</v>
      </c>
      <c r="C43" s="85" t="s">
        <v>56</v>
      </c>
      <c r="D43" s="85" t="s">
        <v>57</v>
      </c>
      <c r="E43" s="86" t="s">
        <v>58</v>
      </c>
      <c r="F43" s="87" t="s">
        <v>59</v>
      </c>
      <c r="G43" s="88"/>
      <c r="H43" s="86" t="s">
        <v>60</v>
      </c>
      <c r="I43" s="89" t="s">
        <v>61</v>
      </c>
      <c r="J43" s="3"/>
      <c r="S43" s="4"/>
    </row>
    <row r="44" spans="1:20" ht="31.9" customHeight="1" x14ac:dyDescent="0.2">
      <c r="A44" s="1"/>
      <c r="B44" s="90" t="s">
        <v>62</v>
      </c>
      <c r="C44" s="91" t="s">
        <v>63</v>
      </c>
      <c r="D44" s="92" t="s">
        <v>64</v>
      </c>
      <c r="E44" s="93">
        <v>400000</v>
      </c>
      <c r="F44" s="94">
        <v>150000</v>
      </c>
      <c r="G44" s="95"/>
      <c r="H44" s="93" t="s">
        <v>65</v>
      </c>
      <c r="I44" s="96" t="s">
        <v>66</v>
      </c>
      <c r="J44" s="3"/>
      <c r="S44" s="4"/>
    </row>
    <row r="45" spans="1:20" ht="27" x14ac:dyDescent="0.2">
      <c r="A45" s="1"/>
      <c r="B45" s="97" t="s">
        <v>67</v>
      </c>
      <c r="C45" s="98" t="s">
        <v>68</v>
      </c>
      <c r="D45" s="99" t="s">
        <v>69</v>
      </c>
      <c r="E45" s="100">
        <v>700000</v>
      </c>
      <c r="F45" s="101">
        <v>350000</v>
      </c>
      <c r="G45" s="102"/>
      <c r="H45" s="100" t="s">
        <v>70</v>
      </c>
      <c r="I45" s="103" t="s">
        <v>71</v>
      </c>
      <c r="J45" s="3"/>
      <c r="S45" s="4"/>
    </row>
    <row r="46" spans="1:20" ht="29.5" customHeight="1" x14ac:dyDescent="0.2">
      <c r="A46" s="1"/>
      <c r="B46" s="97" t="s">
        <v>72</v>
      </c>
      <c r="C46" s="98" t="s">
        <v>73</v>
      </c>
      <c r="D46" s="99" t="s">
        <v>74</v>
      </c>
      <c r="E46" s="100">
        <v>400000</v>
      </c>
      <c r="F46" s="101">
        <v>150000</v>
      </c>
      <c r="G46" s="102"/>
      <c r="H46" s="100" t="s">
        <v>75</v>
      </c>
      <c r="I46" s="103" t="s">
        <v>76</v>
      </c>
      <c r="J46" s="3"/>
      <c r="S46" s="4"/>
    </row>
    <row r="47" spans="1:20" ht="104.5" customHeight="1" x14ac:dyDescent="0.2">
      <c r="A47" s="1"/>
      <c r="B47" s="97" t="s">
        <v>77</v>
      </c>
      <c r="C47" s="98" t="s">
        <v>78</v>
      </c>
      <c r="D47" s="99" t="s">
        <v>79</v>
      </c>
      <c r="E47" s="100">
        <v>1000000</v>
      </c>
      <c r="F47" s="104">
        <v>250000</v>
      </c>
      <c r="G47" s="104"/>
      <c r="H47" s="100" t="s">
        <v>80</v>
      </c>
      <c r="I47" s="105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1:20" ht="71.5" customHeight="1" x14ac:dyDescent="0.2">
      <c r="A48" s="1"/>
      <c r="B48" s="97" t="s">
        <v>81</v>
      </c>
      <c r="C48" s="98" t="s">
        <v>82</v>
      </c>
      <c r="D48" s="99" t="s">
        <v>83</v>
      </c>
      <c r="E48" s="100">
        <v>1800000</v>
      </c>
      <c r="F48" s="104">
        <v>400000</v>
      </c>
      <c r="G48" s="104"/>
      <c r="H48" s="100" t="s">
        <v>84</v>
      </c>
      <c r="I48" s="105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1:20" ht="72" customHeight="1" thickBot="1" x14ac:dyDescent="0.25">
      <c r="A49" s="1"/>
      <c r="B49" s="107" t="s">
        <v>85</v>
      </c>
      <c r="C49" s="108" t="s">
        <v>86</v>
      </c>
      <c r="D49" s="109" t="s">
        <v>87</v>
      </c>
      <c r="E49" s="110">
        <v>2500000</v>
      </c>
      <c r="F49" s="111">
        <v>600000</v>
      </c>
      <c r="G49" s="111"/>
      <c r="H49" s="112" t="s">
        <v>88</v>
      </c>
      <c r="I49" s="113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  <row r="50" spans="1:20" ht="12.5" customHeight="1" x14ac:dyDescent="0.3">
      <c r="A50" s="3"/>
      <c r="B50" s="114" t="s">
        <v>89</v>
      </c>
      <c r="C50" s="115"/>
      <c r="D50" s="116"/>
      <c r="E50" s="117"/>
      <c r="F50" s="117"/>
      <c r="G50" s="117"/>
      <c r="H50" s="118"/>
      <c r="I50" s="1"/>
      <c r="J50" s="3"/>
      <c r="K50" s="119"/>
      <c r="L50" s="106"/>
      <c r="M50" s="106"/>
      <c r="N50" s="106"/>
      <c r="O50" s="106"/>
      <c r="P50" s="106"/>
      <c r="Q50" s="106"/>
      <c r="R50" s="106"/>
      <c r="S50" s="106"/>
      <c r="T50" s="106"/>
    </row>
    <row r="51" spans="1:20" ht="19.5" customHeight="1" thickBot="1" x14ac:dyDescent="0.25">
      <c r="A51" s="1"/>
      <c r="B51" s="120"/>
      <c r="C51" s="115"/>
      <c r="D51" s="116"/>
      <c r="E51" s="117"/>
      <c r="F51" s="117"/>
      <c r="G51" s="117"/>
      <c r="H51" s="36" t="s">
        <v>29</v>
      </c>
      <c r="I51" s="3"/>
      <c r="J51" s="3"/>
      <c r="Q51" s="4"/>
      <c r="R51" s="4"/>
      <c r="S51" s="4"/>
    </row>
    <row r="52" spans="1:20" ht="19.5" customHeight="1" thickBot="1" x14ac:dyDescent="0.25">
      <c r="A52" s="1"/>
      <c r="B52" s="121" t="s">
        <v>90</v>
      </c>
      <c r="C52" s="122"/>
      <c r="D52" s="122"/>
      <c r="E52" s="122"/>
      <c r="F52" s="122"/>
      <c r="G52" s="123"/>
      <c r="H52" s="122" t="s">
        <v>91</v>
      </c>
      <c r="I52" s="122"/>
      <c r="J52" s="123"/>
      <c r="R52" s="4"/>
      <c r="S52" s="4"/>
    </row>
    <row r="53" spans="1:20" ht="19.5" customHeight="1" x14ac:dyDescent="0.2">
      <c r="A53" s="1"/>
      <c r="B53" s="84" t="s">
        <v>3</v>
      </c>
      <c r="C53" s="85" t="s">
        <v>92</v>
      </c>
      <c r="D53" s="124" t="s">
        <v>93</v>
      </c>
      <c r="E53" s="124" t="s">
        <v>35</v>
      </c>
      <c r="F53" s="124" t="s">
        <v>94</v>
      </c>
      <c r="G53" s="125" t="s">
        <v>95</v>
      </c>
      <c r="H53" s="84" t="s">
        <v>96</v>
      </c>
      <c r="I53" s="85" t="s">
        <v>94</v>
      </c>
      <c r="J53" s="126" t="s">
        <v>97</v>
      </c>
      <c r="R53" s="4"/>
      <c r="S53" s="4"/>
    </row>
    <row r="54" spans="1:20" ht="19.5" customHeight="1" x14ac:dyDescent="0.2">
      <c r="A54" s="1"/>
      <c r="B54" s="127" t="s">
        <v>98</v>
      </c>
      <c r="C54" s="128">
        <f>C55+C60</f>
        <v>37000</v>
      </c>
      <c r="D54" s="129" t="s">
        <v>99</v>
      </c>
      <c r="E54" s="128">
        <f>E55+E60</f>
        <v>1000</v>
      </c>
      <c r="F54" s="130">
        <v>30000</v>
      </c>
      <c r="G54" s="131">
        <v>5000</v>
      </c>
      <c r="H54" s="132">
        <f>(I54/500)*1000</f>
        <v>18000</v>
      </c>
      <c r="I54" s="131">
        <f>(F54*1.3)-F54</f>
        <v>9000</v>
      </c>
      <c r="J54" s="133">
        <f t="shared" ref="J54:J60" si="1">E54+H54</f>
        <v>19000</v>
      </c>
      <c r="R54" s="4"/>
      <c r="S54" s="4"/>
    </row>
    <row r="55" spans="1:20" ht="19.5" customHeight="1" x14ac:dyDescent="0.2">
      <c r="A55" s="1"/>
      <c r="B55" s="134" t="s">
        <v>100</v>
      </c>
      <c r="C55" s="135">
        <v>25000</v>
      </c>
      <c r="D55" s="129" t="s">
        <v>101</v>
      </c>
      <c r="E55" s="128">
        <v>500</v>
      </c>
      <c r="F55" s="130">
        <v>20000</v>
      </c>
      <c r="G55" s="136">
        <v>5000</v>
      </c>
      <c r="H55" s="137">
        <f t="shared" ref="H55:H60" si="2">(I55/500)*1000</f>
        <v>12000</v>
      </c>
      <c r="I55" s="136">
        <f t="shared" ref="I55:I60" si="3">(F55*1.3)-F55</f>
        <v>6000</v>
      </c>
      <c r="J55" s="138">
        <f t="shared" si="1"/>
        <v>12500</v>
      </c>
      <c r="R55" s="4"/>
      <c r="S55" s="4"/>
    </row>
    <row r="56" spans="1:20" ht="32.25" customHeight="1" x14ac:dyDescent="0.2">
      <c r="B56" s="134" t="s">
        <v>102</v>
      </c>
      <c r="C56" s="139">
        <f>C55</f>
        <v>25000</v>
      </c>
      <c r="D56" s="129" t="s">
        <v>103</v>
      </c>
      <c r="E56" s="128">
        <f>E55</f>
        <v>500</v>
      </c>
      <c r="F56" s="140">
        <v>15000</v>
      </c>
      <c r="G56" s="141">
        <v>5000</v>
      </c>
      <c r="H56" s="137">
        <f>(I56/500)*1000</f>
        <v>9000</v>
      </c>
      <c r="I56" s="140">
        <f t="shared" si="3"/>
        <v>4500</v>
      </c>
      <c r="J56" s="138">
        <f t="shared" si="1"/>
        <v>9500</v>
      </c>
      <c r="K56" s="119"/>
      <c r="L56" s="106"/>
      <c r="M56" s="106"/>
      <c r="N56" s="106"/>
      <c r="O56" s="106"/>
      <c r="P56" s="106"/>
      <c r="Q56" s="106"/>
      <c r="R56" s="106"/>
      <c r="S56" s="106"/>
      <c r="T56" s="106"/>
    </row>
    <row r="57" spans="1:20" ht="29.25" customHeight="1" x14ac:dyDescent="0.25">
      <c r="A57" s="1"/>
      <c r="B57" s="142" t="s">
        <v>104</v>
      </c>
      <c r="C57" s="143">
        <f>C56</f>
        <v>25000</v>
      </c>
      <c r="D57" s="144" t="s">
        <v>99</v>
      </c>
      <c r="E57" s="145">
        <v>500</v>
      </c>
      <c r="F57" s="146">
        <v>20000</v>
      </c>
      <c r="G57" s="147">
        <v>10000</v>
      </c>
      <c r="H57" s="148">
        <f>(I57/500)*1000</f>
        <v>12000</v>
      </c>
      <c r="I57" s="147">
        <f>(F57*1.3)-F57</f>
        <v>6000</v>
      </c>
      <c r="J57" s="149">
        <f>E57+H57</f>
        <v>12500</v>
      </c>
      <c r="K57" s="150" t="s">
        <v>105</v>
      </c>
      <c r="R57" s="4"/>
      <c r="S57" s="4"/>
    </row>
    <row r="58" spans="1:20" ht="32.25" customHeight="1" x14ac:dyDescent="0.2">
      <c r="B58" s="151" t="s">
        <v>106</v>
      </c>
      <c r="C58" s="128">
        <f>C55</f>
        <v>25000</v>
      </c>
      <c r="D58" s="129" t="s">
        <v>101</v>
      </c>
      <c r="E58" s="129">
        <v>500</v>
      </c>
      <c r="F58" s="152">
        <v>10000</v>
      </c>
      <c r="G58" s="153">
        <v>15000</v>
      </c>
      <c r="H58" s="154">
        <v>0</v>
      </c>
      <c r="I58" s="155">
        <v>0</v>
      </c>
      <c r="J58" s="133">
        <v>0</v>
      </c>
      <c r="K58" s="119"/>
      <c r="L58" s="106"/>
      <c r="M58" s="106"/>
      <c r="N58" s="106"/>
      <c r="O58" s="106"/>
      <c r="P58" s="106"/>
      <c r="Q58" s="106"/>
      <c r="R58" s="106"/>
      <c r="S58" s="106"/>
      <c r="T58" s="106"/>
    </row>
    <row r="59" spans="1:20" s="156" customFormat="1" ht="34.5" customHeight="1" x14ac:dyDescent="0.35">
      <c r="B59" s="127" t="s">
        <v>107</v>
      </c>
      <c r="C59" s="135">
        <f>C55+C60</f>
        <v>37000</v>
      </c>
      <c r="D59" s="157" t="s">
        <v>101</v>
      </c>
      <c r="E59" s="128">
        <v>1000</v>
      </c>
      <c r="F59" s="140">
        <v>50000</v>
      </c>
      <c r="G59" s="158">
        <v>5000</v>
      </c>
      <c r="H59" s="159">
        <f>(I59/500)*1000</f>
        <v>30000</v>
      </c>
      <c r="I59" s="140">
        <f t="shared" ref="I59" si="4">(F59*1.3)-F59</f>
        <v>15000</v>
      </c>
      <c r="J59" s="160">
        <f>E59+H59</f>
        <v>31000</v>
      </c>
      <c r="K59" s="150"/>
    </row>
    <row r="60" spans="1:20" ht="19.5" customHeight="1" thickBot="1" x14ac:dyDescent="0.25">
      <c r="A60" s="1"/>
      <c r="B60" s="161" t="s">
        <v>108</v>
      </c>
      <c r="C60" s="162">
        <v>12000</v>
      </c>
      <c r="D60" s="163" t="s">
        <v>101</v>
      </c>
      <c r="E60" s="164">
        <v>500</v>
      </c>
      <c r="F60" s="165">
        <v>15000</v>
      </c>
      <c r="G60" s="166">
        <v>5000</v>
      </c>
      <c r="H60" s="167">
        <f t="shared" si="2"/>
        <v>9000</v>
      </c>
      <c r="I60" s="166">
        <f t="shared" si="3"/>
        <v>4500</v>
      </c>
      <c r="J60" s="168">
        <f t="shared" si="1"/>
        <v>9500</v>
      </c>
      <c r="R60" s="4"/>
      <c r="S60" s="4"/>
    </row>
    <row r="61" spans="1:20" ht="10.9" customHeight="1" thickBot="1" x14ac:dyDescent="0.25">
      <c r="A61" s="1"/>
      <c r="B61" s="120"/>
      <c r="C61" s="117"/>
      <c r="D61" s="169"/>
      <c r="E61" s="169"/>
      <c r="F61" s="169"/>
      <c r="G61" s="1"/>
      <c r="H61" s="1"/>
      <c r="I61" s="3"/>
      <c r="J61" s="3"/>
      <c r="M61" s="4"/>
      <c r="N61" s="4"/>
      <c r="O61" s="4"/>
      <c r="P61" s="4"/>
      <c r="Q61" s="4"/>
      <c r="R61" s="4"/>
      <c r="S61" s="4"/>
    </row>
    <row r="62" spans="1:20" ht="18.649999999999999" customHeight="1" thickBot="1" x14ac:dyDescent="0.25">
      <c r="A62" s="1"/>
      <c r="B62" s="121" t="s">
        <v>109</v>
      </c>
      <c r="C62" s="122"/>
      <c r="D62" s="122"/>
      <c r="E62" s="123"/>
      <c r="F62" s="169"/>
      <c r="G62" s="1"/>
      <c r="H62" s="1"/>
      <c r="I62" s="1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1:20" ht="10.9" customHeight="1" x14ac:dyDescent="0.2">
      <c r="A63" s="1"/>
      <c r="B63" s="170" t="s">
        <v>110</v>
      </c>
      <c r="C63" s="171">
        <v>0.6</v>
      </c>
      <c r="D63" s="171" t="s">
        <v>111</v>
      </c>
      <c r="E63" s="172">
        <v>0.8</v>
      </c>
      <c r="F63" s="169"/>
      <c r="G63" s="1"/>
      <c r="H63" s="1"/>
      <c r="I63" s="1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1:20" ht="10.9" customHeight="1" x14ac:dyDescent="0.2">
      <c r="A64" s="1"/>
      <c r="B64" s="173" t="s">
        <v>112</v>
      </c>
      <c r="C64" s="174">
        <v>1.2</v>
      </c>
      <c r="D64" s="174" t="s">
        <v>113</v>
      </c>
      <c r="E64" s="175">
        <v>0.9</v>
      </c>
      <c r="F64" s="176"/>
      <c r="G64" s="1"/>
      <c r="H64" s="1"/>
      <c r="I64" s="1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1:19" ht="10.9" customHeight="1" x14ac:dyDescent="0.2">
      <c r="A65" s="1"/>
      <c r="B65" s="173" t="s">
        <v>114</v>
      </c>
      <c r="C65" s="174">
        <v>1.3</v>
      </c>
      <c r="D65" s="174" t="s">
        <v>115</v>
      </c>
      <c r="E65" s="175">
        <v>1.3</v>
      </c>
      <c r="F65" s="176"/>
      <c r="G65" s="1"/>
      <c r="H65" s="1"/>
      <c r="I65" s="1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1:19" ht="10.9" customHeight="1" x14ac:dyDescent="0.2">
      <c r="A66" s="1"/>
      <c r="B66" s="173" t="s">
        <v>116</v>
      </c>
      <c r="C66" s="174">
        <v>1.2</v>
      </c>
      <c r="D66" s="174" t="s">
        <v>117</v>
      </c>
      <c r="E66" s="175">
        <v>1.3</v>
      </c>
      <c r="F66" s="176"/>
      <c r="G66" s="1"/>
      <c r="H66" s="1"/>
      <c r="I66" s="1"/>
      <c r="J66" s="3"/>
      <c r="M66" s="4"/>
      <c r="N66" s="4"/>
      <c r="O66" s="4"/>
      <c r="P66" s="4"/>
      <c r="Q66" s="4"/>
      <c r="R66" s="4"/>
      <c r="S66" s="4"/>
    </row>
    <row r="67" spans="1:19" ht="10.9" customHeight="1" x14ac:dyDescent="0.2">
      <c r="A67" s="1"/>
      <c r="B67" s="173" t="s">
        <v>118</v>
      </c>
      <c r="C67" s="174">
        <v>1</v>
      </c>
      <c r="D67" s="174" t="s">
        <v>119</v>
      </c>
      <c r="E67" s="175">
        <v>1.4</v>
      </c>
      <c r="F67" s="176"/>
      <c r="G67" s="1"/>
      <c r="H67" s="1"/>
      <c r="I67" s="1"/>
      <c r="K67" s="4"/>
      <c r="L67" s="4"/>
      <c r="M67" s="4"/>
      <c r="N67" s="4"/>
      <c r="O67" s="4"/>
      <c r="P67" s="4"/>
      <c r="Q67" s="4"/>
      <c r="R67" s="4"/>
      <c r="S67" s="4"/>
    </row>
    <row r="68" spans="1:19" ht="10.9" customHeight="1" thickBot="1" x14ac:dyDescent="0.25">
      <c r="A68" s="1"/>
      <c r="B68" s="177" t="s">
        <v>120</v>
      </c>
      <c r="C68" s="178">
        <v>0.8</v>
      </c>
      <c r="D68" s="178" t="s">
        <v>121</v>
      </c>
      <c r="E68" s="179">
        <v>1.4</v>
      </c>
      <c r="F68" s="176"/>
      <c r="G68" s="1"/>
      <c r="H68" s="180"/>
      <c r="I68" s="1"/>
      <c r="K68" s="4"/>
      <c r="L68" s="4"/>
      <c r="M68" s="4"/>
      <c r="N68" s="4"/>
      <c r="O68" s="4"/>
      <c r="P68" s="4"/>
      <c r="Q68" s="4"/>
      <c r="R68" s="4"/>
      <c r="S68" s="4"/>
    </row>
    <row r="69" spans="1:19" ht="18.649999999999999" customHeight="1" thickBot="1" x14ac:dyDescent="0.25">
      <c r="A69" s="1"/>
      <c r="B69" s="176"/>
      <c r="C69" s="176"/>
      <c r="D69" s="176"/>
      <c r="E69" s="176"/>
      <c r="F69" s="176"/>
      <c r="G69" s="1"/>
      <c r="H69" s="180"/>
      <c r="I69" s="3"/>
      <c r="J69" s="3"/>
      <c r="P69" s="4"/>
      <c r="Q69" s="4"/>
      <c r="R69" s="4"/>
      <c r="S69" s="4"/>
    </row>
    <row r="70" spans="1:19" s="181" customFormat="1" ht="28.5" customHeight="1" thickBot="1" x14ac:dyDescent="0.3">
      <c r="B70" s="182" t="s">
        <v>122</v>
      </c>
      <c r="C70" s="183"/>
      <c r="D70" s="184"/>
      <c r="E70" s="184"/>
      <c r="F70" s="184"/>
      <c r="G70" s="184"/>
      <c r="H70" s="185"/>
      <c r="I70" s="3"/>
      <c r="J70" s="3"/>
      <c r="K70" s="186"/>
    </row>
    <row r="71" spans="1:19" s="181" customFormat="1" ht="10.5" x14ac:dyDescent="0.25">
      <c r="B71" s="187" t="s">
        <v>123</v>
      </c>
      <c r="C71" s="188">
        <v>0.15</v>
      </c>
      <c r="D71" s="184"/>
      <c r="E71" s="184"/>
      <c r="F71" s="184"/>
      <c r="G71" s="184"/>
      <c r="H71" s="184"/>
      <c r="I71" s="3"/>
      <c r="J71" s="3"/>
      <c r="K71" s="186"/>
    </row>
    <row r="72" spans="1:19" s="181" customFormat="1" ht="42" x14ac:dyDescent="0.25">
      <c r="B72" s="187" t="s">
        <v>124</v>
      </c>
      <c r="C72" s="188">
        <v>0.15</v>
      </c>
      <c r="D72" s="184"/>
      <c r="E72" s="184"/>
      <c r="F72" s="184"/>
      <c r="G72" s="184"/>
      <c r="H72" s="184"/>
      <c r="I72" s="3"/>
      <c r="J72" s="3"/>
      <c r="K72" s="186"/>
    </row>
    <row r="73" spans="1:19" s="181" customFormat="1" ht="31.5" x14ac:dyDescent="0.25">
      <c r="B73" s="189" t="s">
        <v>125</v>
      </c>
      <c r="C73" s="190">
        <v>0.35</v>
      </c>
      <c r="D73" s="184"/>
      <c r="E73" s="184"/>
      <c r="F73" s="184"/>
      <c r="G73" s="184"/>
      <c r="H73" s="184"/>
      <c r="I73" s="3"/>
      <c r="J73" s="3"/>
      <c r="K73" s="186"/>
    </row>
    <row r="74" spans="1:19" s="181" customFormat="1" ht="10.5" x14ac:dyDescent="0.25">
      <c r="B74" s="191" t="s">
        <v>126</v>
      </c>
      <c r="C74" s="190">
        <v>0.15</v>
      </c>
      <c r="D74" s="184"/>
      <c r="E74" s="184"/>
      <c r="F74" s="184"/>
      <c r="G74" s="184"/>
      <c r="H74" s="184"/>
      <c r="I74" s="3"/>
      <c r="J74" s="3"/>
      <c r="K74" s="186"/>
    </row>
    <row r="75" spans="1:19" s="181" customFormat="1" ht="31.5" x14ac:dyDescent="0.25">
      <c r="B75" s="191" t="s">
        <v>127</v>
      </c>
      <c r="C75" s="190">
        <v>0.55000000000000004</v>
      </c>
      <c r="D75" s="184"/>
      <c r="E75" s="184"/>
      <c r="F75" s="184"/>
      <c r="G75" s="184"/>
      <c r="H75" s="184"/>
      <c r="I75" s="3"/>
      <c r="J75" s="3"/>
      <c r="K75" s="186"/>
    </row>
    <row r="76" spans="1:19" s="181" customFormat="1" ht="10.5" x14ac:dyDescent="0.25">
      <c r="B76" s="191" t="s">
        <v>128</v>
      </c>
      <c r="C76" s="190">
        <v>0.15</v>
      </c>
      <c r="D76" s="184"/>
      <c r="E76" s="184"/>
      <c r="F76" s="184"/>
      <c r="G76" s="184"/>
      <c r="H76" s="184"/>
      <c r="I76" s="3"/>
      <c r="J76" s="3"/>
      <c r="K76" s="186"/>
    </row>
    <row r="77" spans="1:19" s="181" customFormat="1" ht="10.5" x14ac:dyDescent="0.25">
      <c r="B77" s="191" t="s">
        <v>129</v>
      </c>
      <c r="C77" s="190">
        <v>0.15</v>
      </c>
      <c r="D77" s="184"/>
      <c r="E77" s="184"/>
      <c r="F77" s="184"/>
      <c r="G77" s="184"/>
      <c r="H77" s="184"/>
      <c r="I77" s="3"/>
      <c r="J77" s="3"/>
      <c r="K77" s="186"/>
    </row>
    <row r="78" spans="1:19" s="181" customFormat="1" ht="10.5" x14ac:dyDescent="0.25">
      <c r="B78" s="191" t="s">
        <v>130</v>
      </c>
      <c r="C78" s="190">
        <v>0.2</v>
      </c>
      <c r="D78" s="184"/>
      <c r="E78" s="184"/>
      <c r="F78" s="184"/>
      <c r="G78" s="184"/>
      <c r="H78" s="184"/>
      <c r="I78" s="3"/>
      <c r="J78" s="3"/>
      <c r="K78" s="186"/>
    </row>
    <row r="79" spans="1:19" s="192" customFormat="1" ht="10.5" x14ac:dyDescent="0.25">
      <c r="B79" s="191" t="s">
        <v>131</v>
      </c>
      <c r="C79" s="190">
        <v>0.15</v>
      </c>
      <c r="D79" s="184"/>
      <c r="E79" s="184"/>
      <c r="F79" s="184"/>
      <c r="G79" s="184"/>
      <c r="H79" s="184"/>
      <c r="I79" s="3"/>
      <c r="J79" s="3"/>
      <c r="K79" s="186"/>
    </row>
    <row r="80" spans="1:19" s="192" customFormat="1" ht="10.5" x14ac:dyDescent="0.25">
      <c r="B80" s="191" t="s">
        <v>132</v>
      </c>
      <c r="C80" s="190">
        <v>0.15</v>
      </c>
      <c r="D80" s="184"/>
      <c r="E80" s="184"/>
      <c r="F80" s="184"/>
      <c r="G80" s="184"/>
      <c r="H80" s="184"/>
      <c r="I80" s="3"/>
      <c r="J80" s="3"/>
      <c r="K80" s="186"/>
    </row>
    <row r="81" spans="1:19" s="192" customFormat="1" ht="31.5" x14ac:dyDescent="0.25">
      <c r="B81" s="191" t="s">
        <v>133</v>
      </c>
      <c r="C81" s="190">
        <v>0.25</v>
      </c>
      <c r="D81" s="184"/>
      <c r="E81" s="184"/>
      <c r="F81" s="184"/>
      <c r="G81" s="184"/>
      <c r="H81" s="184"/>
      <c r="I81" s="3"/>
      <c r="J81" s="3"/>
      <c r="K81" s="186"/>
    </row>
    <row r="82" spans="1:19" s="192" customFormat="1" ht="52.5" x14ac:dyDescent="0.25">
      <c r="B82" s="189" t="s">
        <v>134</v>
      </c>
      <c r="C82" s="193">
        <v>1</v>
      </c>
      <c r="D82" s="184"/>
      <c r="E82" s="184"/>
      <c r="F82" s="184"/>
      <c r="G82" s="184"/>
      <c r="H82" s="184"/>
      <c r="I82" s="3"/>
      <c r="J82" s="3"/>
      <c r="K82" s="186"/>
    </row>
    <row r="83" spans="1:19" s="192" customFormat="1" ht="10.5" x14ac:dyDescent="0.25">
      <c r="B83" s="189" t="s">
        <v>135</v>
      </c>
      <c r="C83" s="193">
        <v>0.5</v>
      </c>
      <c r="D83" s="184"/>
      <c r="E83" s="184"/>
      <c r="F83" s="184"/>
      <c r="G83" s="184"/>
      <c r="H83" s="194"/>
      <c r="I83" s="3"/>
      <c r="J83" s="3"/>
      <c r="K83" s="186"/>
    </row>
    <row r="84" spans="1:19" s="192" customFormat="1" ht="10.5" x14ac:dyDescent="0.25">
      <c r="B84" s="189" t="s">
        <v>136</v>
      </c>
      <c r="C84" s="193">
        <v>0.5</v>
      </c>
      <c r="D84" s="184"/>
      <c r="E84" s="184"/>
      <c r="F84" s="184"/>
      <c r="G84" s="184"/>
      <c r="H84" s="195"/>
      <c r="I84" s="3"/>
      <c r="J84" s="3"/>
      <c r="K84" s="186"/>
    </row>
    <row r="85" spans="1:19" s="192" customFormat="1" ht="12.5" x14ac:dyDescent="0.25">
      <c r="B85" s="189" t="s">
        <v>137</v>
      </c>
      <c r="C85" s="196">
        <v>0.15</v>
      </c>
      <c r="D85" s="197" t="s">
        <v>29</v>
      </c>
      <c r="E85" s="198"/>
      <c r="F85" s="198"/>
      <c r="G85" s="198"/>
      <c r="H85" s="195"/>
      <c r="I85" s="3"/>
      <c r="J85" s="3"/>
      <c r="K85" s="186"/>
    </row>
    <row r="86" spans="1:19" s="192" customFormat="1" ht="11" thickBot="1" x14ac:dyDescent="0.3">
      <c r="B86" s="199" t="s">
        <v>138</v>
      </c>
      <c r="C86" s="200">
        <v>0.15</v>
      </c>
      <c r="I86" s="3"/>
      <c r="J86" s="3"/>
      <c r="K86" s="186"/>
    </row>
    <row r="87" spans="1:19" s="181" customFormat="1" ht="10.9" customHeight="1" x14ac:dyDescent="0.25">
      <c r="A87" s="1"/>
      <c r="B87" s="201"/>
      <c r="C87" s="202"/>
      <c r="D87" s="198"/>
      <c r="E87" s="198"/>
      <c r="F87" s="198"/>
      <c r="G87" s="198"/>
      <c r="H87" s="195"/>
      <c r="I87" s="203"/>
      <c r="J87" s="203"/>
      <c r="K87" s="204"/>
      <c r="L87" s="195"/>
      <c r="M87" s="195"/>
      <c r="N87" s="195"/>
    </row>
    <row r="88" spans="1:19" s="181" customFormat="1" ht="10.9" customHeight="1" x14ac:dyDescent="0.25">
      <c r="A88" s="1"/>
      <c r="B88" s="205"/>
      <c r="C88" s="206"/>
      <c r="D88" s="195"/>
      <c r="E88" s="195"/>
      <c r="F88" s="195"/>
      <c r="G88" s="195"/>
      <c r="H88" s="207"/>
      <c r="I88" s="203"/>
      <c r="J88" s="203"/>
      <c r="K88" s="204"/>
      <c r="L88" s="195"/>
      <c r="M88" s="195"/>
      <c r="N88" s="195"/>
    </row>
    <row r="89" spans="1:19" s="192" customFormat="1" ht="10.5" x14ac:dyDescent="0.25">
      <c r="B89" s="208" t="s">
        <v>139</v>
      </c>
      <c r="C89" s="209" t="s">
        <v>140</v>
      </c>
      <c r="D89" s="209"/>
      <c r="E89" s="209"/>
      <c r="F89" s="209"/>
      <c r="G89" s="210"/>
      <c r="H89" s="207"/>
    </row>
    <row r="90" spans="1:19" s="181" customFormat="1" ht="10.9" customHeight="1" x14ac:dyDescent="0.25">
      <c r="A90" s="1"/>
      <c r="B90" s="210" t="s">
        <v>141</v>
      </c>
      <c r="C90" s="210"/>
      <c r="D90" s="210"/>
      <c r="E90" s="211"/>
      <c r="F90" s="211"/>
      <c r="G90" s="211"/>
      <c r="H90" s="207"/>
      <c r="I90" s="203"/>
      <c r="J90" s="203"/>
      <c r="K90" s="204"/>
      <c r="L90" s="195"/>
      <c r="M90" s="195"/>
      <c r="N90" s="195"/>
    </row>
    <row r="91" spans="1:19" s="181" customFormat="1" ht="10.9" customHeight="1" x14ac:dyDescent="0.25">
      <c r="A91" s="1"/>
      <c r="B91" s="210" t="s">
        <v>142</v>
      </c>
      <c r="C91" s="210"/>
      <c r="D91" s="210"/>
      <c r="E91" s="210"/>
      <c r="F91" s="210"/>
      <c r="G91" s="210"/>
      <c r="H91" s="207"/>
      <c r="I91" s="203"/>
      <c r="J91" s="203"/>
      <c r="K91" s="204"/>
      <c r="L91" s="195"/>
      <c r="M91" s="195"/>
      <c r="N91" s="195"/>
    </row>
    <row r="92" spans="1:19" s="181" customFormat="1" ht="10.9" customHeight="1" x14ac:dyDescent="0.25">
      <c r="A92" s="1"/>
      <c r="B92" s="210" t="s">
        <v>143</v>
      </c>
      <c r="C92" s="210"/>
      <c r="D92" s="210"/>
      <c r="E92" s="210"/>
      <c r="F92" s="210"/>
      <c r="G92" s="210"/>
      <c r="H92" s="207"/>
      <c r="I92" s="203"/>
      <c r="J92" s="203"/>
      <c r="K92" s="204"/>
      <c r="L92" s="195"/>
      <c r="M92" s="195"/>
      <c r="N92" s="195"/>
    </row>
    <row r="93" spans="1:19" s="181" customFormat="1" ht="10.9" customHeight="1" x14ac:dyDescent="0.25">
      <c r="A93" s="1"/>
      <c r="B93" s="210" t="s">
        <v>144</v>
      </c>
      <c r="C93" s="210"/>
      <c r="D93" s="212"/>
      <c r="E93" s="212"/>
      <c r="F93" s="212"/>
      <c r="G93" s="212"/>
      <c r="H93" s="184"/>
      <c r="I93" s="213"/>
      <c r="J93" s="213"/>
      <c r="K93" s="204"/>
      <c r="L93" s="195"/>
      <c r="M93" s="195"/>
      <c r="N93" s="195"/>
      <c r="O93" s="195"/>
      <c r="P93" s="195"/>
      <c r="Q93" s="195"/>
      <c r="R93" s="195"/>
    </row>
    <row r="94" spans="1:19" s="181" customFormat="1" ht="10.9" customHeight="1" x14ac:dyDescent="0.25">
      <c r="A94" s="1"/>
      <c r="B94" s="210" t="s">
        <v>145</v>
      </c>
      <c r="C94" s="210"/>
      <c r="D94" s="212"/>
      <c r="E94" s="212"/>
      <c r="F94" s="212"/>
      <c r="G94" s="212"/>
      <c r="H94" s="184"/>
      <c r="I94" s="213"/>
      <c r="J94" s="213"/>
      <c r="K94" s="204"/>
      <c r="L94" s="195"/>
      <c r="M94" s="195"/>
      <c r="N94" s="195"/>
      <c r="O94" s="195"/>
      <c r="P94" s="195"/>
      <c r="Q94" s="195"/>
      <c r="R94" s="195"/>
    </row>
    <row r="95" spans="1:19" s="192" customFormat="1" ht="21" customHeight="1" x14ac:dyDescent="0.25">
      <c r="A95" s="1"/>
      <c r="B95" s="210" t="s">
        <v>146</v>
      </c>
      <c r="C95" s="210"/>
      <c r="D95" s="208"/>
      <c r="E95" s="208"/>
      <c r="F95" s="208"/>
      <c r="G95" s="208"/>
      <c r="I95" s="214"/>
      <c r="J95" s="214"/>
      <c r="K95" s="215"/>
    </row>
    <row r="96" spans="1:19" ht="10.9" customHeight="1" x14ac:dyDescent="0.25">
      <c r="A96" s="1"/>
      <c r="B96" s="192"/>
      <c r="C96" s="192"/>
      <c r="D96" s="176"/>
      <c r="E96" s="176"/>
      <c r="F96" s="176"/>
      <c r="G96" s="1"/>
      <c r="H96" s="180"/>
      <c r="I96" s="3"/>
      <c r="J96" s="3"/>
      <c r="P96" s="4"/>
      <c r="Q96" s="4"/>
      <c r="R96" s="4"/>
      <c r="S96" s="4"/>
    </row>
    <row r="97" spans="1:19" ht="10.9" customHeight="1" x14ac:dyDescent="0.2">
      <c r="A97" s="1"/>
      <c r="B97" s="176"/>
      <c r="C97" s="176"/>
      <c r="D97" s="186"/>
      <c r="E97" s="186"/>
      <c r="F97" s="186"/>
      <c r="G97" s="186"/>
      <c r="H97" s="186"/>
      <c r="I97" s="3"/>
      <c r="J97" s="3"/>
      <c r="P97" s="4"/>
      <c r="Q97" s="4"/>
      <c r="R97" s="4"/>
      <c r="S97" s="4"/>
    </row>
    <row r="98" spans="1:19" ht="10.9" customHeight="1" x14ac:dyDescent="0.2">
      <c r="A98" s="1"/>
      <c r="B98" s="186"/>
      <c r="C98" s="216"/>
      <c r="D98" s="1"/>
      <c r="E98" s="1"/>
      <c r="F98" s="1"/>
      <c r="G98" s="1"/>
      <c r="H98" s="1"/>
      <c r="I98" s="1"/>
      <c r="J98" s="1"/>
    </row>
    <row r="99" spans="1:19" ht="10.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9" ht="10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9" ht="10.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9" ht="10.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9" ht="10.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9" ht="10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9" ht="10.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9" ht="10.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9" ht="10.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9" ht="10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9" ht="10.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9" ht="10.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9" ht="10.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9" ht="10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s="4" customFormat="1" ht="10.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s="4" customFormat="1" ht="10.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s="4" customFormat="1" ht="10.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s="4" customFormat="1" ht="10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s="4" customFormat="1" ht="10.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s="4" customFormat="1" ht="10.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4" customFormat="1" ht="10.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4" customFormat="1" ht="10.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4" customFormat="1" ht="10.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4" customFormat="1" ht="10.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4" customFormat="1" ht="10.9" customHeight="1" x14ac:dyDescent="0.2">
      <c r="A123" s="1"/>
      <c r="B123" s="1"/>
      <c r="C123" s="1"/>
      <c r="D123" s="1"/>
      <c r="E123" s="1"/>
      <c r="F123" s="1"/>
      <c r="G123" s="1"/>
      <c r="H123" s="1"/>
    </row>
    <row r="124" spans="1:10" s="4" customFormat="1" ht="10.9" customHeight="1" x14ac:dyDescent="0.2">
      <c r="A124" s="1"/>
      <c r="B124" s="1"/>
      <c r="C124" s="1"/>
      <c r="D124" s="1"/>
      <c r="E124" s="1"/>
      <c r="F124" s="1"/>
      <c r="G124" s="1"/>
      <c r="H124" s="1"/>
    </row>
    <row r="125" spans="1:10" s="4" customFormat="1" ht="10.9" customHeight="1" x14ac:dyDescent="0.2">
      <c r="A125" s="1"/>
      <c r="B125" s="1"/>
      <c r="C125" s="1"/>
      <c r="D125" s="1"/>
      <c r="E125" s="1"/>
      <c r="F125" s="1"/>
      <c r="G125" s="1"/>
      <c r="H125" s="1"/>
    </row>
    <row r="126" spans="1:10" s="4" customFormat="1" ht="10.9" customHeight="1" x14ac:dyDescent="0.2">
      <c r="A126" s="1"/>
      <c r="B126" s="1"/>
      <c r="C126" s="1"/>
      <c r="D126" s="1"/>
      <c r="E126" s="1"/>
      <c r="F126" s="1"/>
      <c r="G126" s="1"/>
      <c r="H126" s="1"/>
    </row>
    <row r="127" spans="1:10" s="4" customFormat="1" ht="10.9" customHeight="1" x14ac:dyDescent="0.2">
      <c r="B127" s="1"/>
      <c r="C127" s="1"/>
      <c r="D127" s="1"/>
      <c r="E127" s="1"/>
      <c r="F127" s="1"/>
      <c r="G127" s="1"/>
      <c r="H127" s="1"/>
    </row>
    <row r="128" spans="1:10" s="4" customFormat="1" ht="10.9" customHeight="1" x14ac:dyDescent="0.2">
      <c r="B128" s="1"/>
      <c r="C128" s="1"/>
      <c r="D128" s="1"/>
      <c r="E128" s="1"/>
      <c r="F128" s="1"/>
      <c r="G128" s="1"/>
      <c r="H128" s="1"/>
    </row>
    <row r="129" spans="2:8" s="4" customFormat="1" ht="10.9" customHeight="1" x14ac:dyDescent="0.2">
      <c r="B129" s="1"/>
      <c r="C129" s="1"/>
      <c r="D129" s="1"/>
      <c r="E129" s="1"/>
      <c r="F129" s="1"/>
      <c r="G129" s="1"/>
      <c r="H129" s="1"/>
    </row>
    <row r="130" spans="2:8" s="4" customFormat="1" ht="10.9" customHeight="1" x14ac:dyDescent="0.2">
      <c r="B130" s="1"/>
      <c r="C130" s="1"/>
      <c r="D130" s="1"/>
      <c r="E130" s="1"/>
      <c r="F130" s="1"/>
      <c r="G130" s="1"/>
      <c r="H130" s="1"/>
    </row>
    <row r="131" spans="2:8" s="4" customFormat="1" ht="10.9" customHeight="1" x14ac:dyDescent="0.2">
      <c r="B131" s="1"/>
      <c r="C131" s="1"/>
      <c r="D131" s="1"/>
      <c r="E131" s="1"/>
      <c r="F131" s="1"/>
      <c r="G131" s="1"/>
      <c r="H131" s="1"/>
    </row>
    <row r="132" spans="2:8" s="4" customFormat="1" ht="10.9" customHeight="1" x14ac:dyDescent="0.2">
      <c r="B132" s="1"/>
      <c r="C132" s="1"/>
      <c r="D132" s="1"/>
      <c r="E132" s="1"/>
      <c r="F132" s="1"/>
      <c r="G132" s="1"/>
      <c r="H132" s="1"/>
    </row>
    <row r="133" spans="2:8" s="4" customFormat="1" ht="10.9" customHeight="1" x14ac:dyDescent="0.2">
      <c r="B133" s="1"/>
      <c r="C133" s="1"/>
      <c r="D133" s="1"/>
      <c r="E133" s="1"/>
      <c r="F133" s="1"/>
      <c r="G133" s="1"/>
      <c r="H133" s="1"/>
    </row>
    <row r="134" spans="2:8" s="4" customFormat="1" ht="10.9" customHeight="1" x14ac:dyDescent="0.2">
      <c r="B134" s="1"/>
      <c r="C134" s="1"/>
      <c r="D134" s="1"/>
      <c r="E134" s="1"/>
      <c r="F134" s="1"/>
      <c r="G134" s="1"/>
      <c r="H134" s="1"/>
    </row>
    <row r="135" spans="2:8" s="4" customFormat="1" ht="10.9" customHeight="1" x14ac:dyDescent="0.2">
      <c r="B135" s="1"/>
      <c r="C135" s="1"/>
      <c r="D135" s="1"/>
      <c r="E135" s="1"/>
      <c r="F135" s="1"/>
      <c r="G135" s="1"/>
      <c r="H135" s="1"/>
    </row>
    <row r="136" spans="2:8" s="4" customFormat="1" ht="10.9" customHeight="1" x14ac:dyDescent="0.2">
      <c r="B136" s="1"/>
      <c r="C136" s="1"/>
      <c r="D136" s="1"/>
      <c r="E136" s="1"/>
      <c r="F136" s="1"/>
      <c r="G136" s="1"/>
      <c r="H136" s="1"/>
    </row>
    <row r="137" spans="2:8" s="4" customFormat="1" ht="10.9" customHeight="1" x14ac:dyDescent="0.2">
      <c r="B137" s="1"/>
      <c r="C137" s="1"/>
    </row>
  </sheetData>
  <mergeCells count="40">
    <mergeCell ref="C89:F89"/>
    <mergeCell ref="F48:G48"/>
    <mergeCell ref="F49:G49"/>
    <mergeCell ref="B52:G52"/>
    <mergeCell ref="H52:J52"/>
    <mergeCell ref="B62:E62"/>
    <mergeCell ref="B70:C70"/>
    <mergeCell ref="B42:I42"/>
    <mergeCell ref="F43:G43"/>
    <mergeCell ref="F44:G44"/>
    <mergeCell ref="F45:G45"/>
    <mergeCell ref="F46:G46"/>
    <mergeCell ref="F47:G47"/>
    <mergeCell ref="B30:B31"/>
    <mergeCell ref="C30:C31"/>
    <mergeCell ref="D30:D31"/>
    <mergeCell ref="E30:E31"/>
    <mergeCell ref="B37:E37"/>
    <mergeCell ref="B38:B39"/>
    <mergeCell ref="C38:C39"/>
    <mergeCell ref="D38:D39"/>
    <mergeCell ref="E38:E39"/>
    <mergeCell ref="F24:G24"/>
    <mergeCell ref="F25:G25"/>
    <mergeCell ref="K25:K27"/>
    <mergeCell ref="F26:G26"/>
    <mergeCell ref="F27:G27"/>
    <mergeCell ref="B29:E29"/>
    <mergeCell ref="B16:B17"/>
    <mergeCell ref="C16:C17"/>
    <mergeCell ref="D16:D17"/>
    <mergeCell ref="E16:E17"/>
    <mergeCell ref="C21:E21"/>
    <mergeCell ref="B23:J23"/>
    <mergeCell ref="B5:E5"/>
    <mergeCell ref="B6:B7"/>
    <mergeCell ref="C6:C7"/>
    <mergeCell ref="D6:D7"/>
    <mergeCell ref="E6:E7"/>
    <mergeCell ref="B15:E15"/>
  </mergeCells>
  <hyperlinks>
    <hyperlink ref="E22" location="Parents.ru!A1" display="&lt;&lt; наверх"/>
    <hyperlink ref="E41" location="Parents.ru!A1" display="&lt;&lt; наверх"/>
    <hyperlink ref="H51" location="Parents.ru!A1" display="&lt;&lt; наверх"/>
    <hyperlink ref="D1" location="TITLE!A1" display="TITLE"/>
    <hyperlink ref="D85" location="Parents.ru!A1" display="&lt;&lt; наверх"/>
    <hyperlink ref="C89" r:id="rId1"/>
    <hyperlink ref="K57" r:id="rId2"/>
  </hyperlinks>
  <pageMargins left="0.7" right="0.7" top="0.75" bottom="0.75" header="0.3" footer="0.3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Hearst Shkulev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svinogradova</dc:creator>
  <cp:lastModifiedBy>svinogradova</cp:lastModifiedBy>
  <dcterms:created xsi:type="dcterms:W3CDTF">2022-04-07T10:28:19Z</dcterms:created>
  <dcterms:modified xsi:type="dcterms:W3CDTF">2022-04-07T10:28:39Z</dcterms:modified>
</cp:coreProperties>
</file>